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уточ. испол." sheetId="1" r:id="rId1"/>
  </sheets>
  <definedNames/>
  <calcPr fullCalcOnLoad="1"/>
</workbook>
</file>

<file path=xl/sharedStrings.xml><?xml version="1.0" encoding="utf-8"?>
<sst xmlns="http://schemas.openxmlformats.org/spreadsheetml/2006/main" count="167" uniqueCount="140">
  <si>
    <t xml:space="preserve">                                                                                   Приложение № 2</t>
  </si>
  <si>
    <t xml:space="preserve">                                                            к решению Совета народных депутатов</t>
  </si>
  <si>
    <t xml:space="preserve">                                                             от ________________2017г. №_______</t>
  </si>
  <si>
    <t xml:space="preserve">ИСПОЛНЕНИЕ БЮДЖЕТА МУНИЦИПАЛЬНОГО ОБРАЗОВАНИЯ АНДРЕЕВСКОЕ СЕЛЬСКОЕ ПОСЕЛЕНИЕ ПО ДОХОДАМ ЗА 2016 ГОД ПО КОДАМ ВИДОВ ДОХОДОВ, ПОДВИДОВ ДОХОДОВ, КЛАССИФИКАЦИИ  ОПЕРАЦИЙ СЕКТОРА ГОСУДАРСТВЕННОГО УПРАВЛЕНИЯ, ОТНОСЯЩИХСЯ К ДОХОДАМ БЮДЖЕТА  
</t>
  </si>
  <si>
    <t>(тыс. руб.)</t>
  </si>
  <si>
    <t>Коды бюджетной классификации</t>
  </si>
  <si>
    <t>Наименование доходов</t>
  </si>
  <si>
    <t>Исполнено за 2016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</si>
  <si>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</si>
  <si>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</si>
  <si>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</si>
  <si>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</si>
  <si>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</si>
  <si>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 физических лиц</t>
  </si>
  <si>
    <t>1 01 02010 01 0000 110</t>
  </si>
  <si>
    <t xml:space="preserve"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</si>
  <si>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1 01 02010 01 1000 110</t>
  </si>
  <si>
    <t>1 01 02010 01 2100 110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</si>
  <si>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</si>
  <si>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нотарисов, занимающихся частной практикой, адвокатов, учредивших адвокатские кабинеты  и других лиц, занимающихся частной практикой в соответствии со статьей 227  Налогового кодекса Российской Федерации </t>
  </si>
  <si>
    <t>1 01 02020 01 3000 110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</si>
  <si>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</si>
  <si>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 Налогового кодекса Российской Федерации </t>
  </si>
  <si>
    <t>1 01 02030 01 1000 110</t>
  </si>
  <si>
    <t>1 01 02030 01 2100 110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</si>
  <si>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</si>
  <si>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</si>
  <si>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1 01 02040 01 1000 110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</si>
  <si>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</si>
  <si>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</si>
  <si>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</si>
  <si>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</si>
  <si>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</si>
  <si>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1 05 03010 01 1000 110</t>
  </si>
  <si>
    <t>1 05 03010 01 2100 110</t>
  </si>
  <si>
    <t>1 05 03010 01 3000 110</t>
  </si>
  <si>
    <t xml:space="preserve"> 1 06 0000 00 0 000 000</t>
  </si>
  <si>
    <t>Налоги на имущество</t>
  </si>
  <si>
    <t xml:space="preserve"> 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</si>
  <si>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</si>
  <si>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</si>
  <si>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</si>
  <si>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1 06 01030 10 1000 110</t>
  </si>
  <si>
    <t>1 06 01030 10 2100 110</t>
  </si>
  <si>
    <t>1 06 01030 10 4000 110</t>
  </si>
  <si>
    <t>1 06 06000 00 0000 110</t>
  </si>
  <si>
    <t>Земельный налог</t>
  </si>
  <si>
    <t xml:space="preserve"> 1 06 06030 00 0000 110</t>
  </si>
  <si>
    <t xml:space="preserve">Земельный налог с организаций </t>
  </si>
  <si>
    <t xml:space="preserve"> 1 06 06033 10 0000 110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</si>
  <si>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</si>
  <si>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1 06 06033 10 1000 110</t>
  </si>
  <si>
    <t>1 06 06033 10 2100 110</t>
  </si>
  <si>
    <t>1 06 06033 10 3000 110</t>
  </si>
  <si>
    <t>1 06 06033 10 4000 110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</si>
  <si>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</si>
  <si>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</si>
  <si>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</si>
  <si>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</si>
  <si>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1 06 06043 10 1000 110</t>
  </si>
  <si>
    <t>1 06 06043 10 2100 110</t>
  </si>
  <si>
    <t>1 06 06043 10 4000 110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</si>
  <si>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</si>
  <si>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</si>
  <si>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</si>
  <si>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</si>
  <si>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</si>
  <si>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</si>
  <si>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</si>
  <si>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</si>
  <si>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</si>
  <si>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1 09 04000 00 0000 000</t>
  </si>
  <si>
    <t>1 09 04050 00 0000 110</t>
  </si>
  <si>
    <t>Земельный налог  (по обязательствам, возникшим до 1 января 2006года)</t>
  </si>
  <si>
    <t xml:space="preserve"> 1 09 04053 10 0000 110</t>
  </si>
  <si>
    <t>Земельный налог  (по обязательствам, возникшим до 1 января 2006года), мобилизуемый на территориях поселений</t>
  </si>
  <si>
    <t xml:space="preserve"> 1 09 04053 10 2200 110</t>
  </si>
  <si>
    <t>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</si>
  <si>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</si>
  <si>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</si>
  <si>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</si>
  <si>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</si>
  <si>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доходы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</si>
  <si>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1 11 09045 10 0000 120</t>
  </si>
  <si>
    <t>Прочие доходы от  использования имущества , находящихся в   собственности муниципальных районов 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</si>
  <si>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1 13 00000 00 0000 130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</si>
  <si>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</si>
  <si>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</si>
  <si>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</si>
  <si>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</si>
  <si>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</si>
  <si>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</si>
  <si>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 компенсации затрат бюджетов поселений</t>
  </si>
  <si>
    <t>1 16 00000 00 0000 000</t>
  </si>
  <si>
    <t>Штрафы, санкции, возмещение ущерба</t>
  </si>
  <si>
    <t xml:space="preserve"> 1 16 33000 00 0000 140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</si>
  <si>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выполненных работ, оказание услуг </t>
  </si>
  <si>
    <t xml:space="preserve">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</si>
  <si>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выполненных работ, оказание услуг для нужд сельских поселений</t>
  </si>
  <si>
    <t xml:space="preserve"> 1 16 90000 00 0000 140</t>
  </si>
  <si>
    <t>Прочие поступления от денежных взысканий  (штрафов) и иных сумм в возмещение ущерба</t>
  </si>
  <si>
    <t xml:space="preserve"> 1 16 90050 10 0000 140</t>
  </si>
  <si>
    <t>Прочие поступления от денежных взысканий  (штрафов) и иных сумм в возмещение ущерба, зачисляемые в бюджеты поселений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</si>
  <si>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</si>
  <si>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</si>
  <si>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</si>
  <si>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</si>
  <si>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2 02 04000 00 0000 151</t>
  </si>
  <si>
    <t>Субсидии бюджетам бюджетной системы Российской Федерациии  (межбюджетные субсидии)</t>
  </si>
  <si>
    <t xml:space="preserve">2 02 02999 00 0000 151 </t>
  </si>
  <si>
    <t>Прочие субсидии</t>
  </si>
  <si>
    <t>2 02 02999 10 0000 151</t>
  </si>
  <si>
    <t>Прочие субсидии бюджетам поселений</t>
  </si>
  <si>
    <t xml:space="preserve"> 2 02 02999 10 7023 151</t>
  </si>
  <si>
    <t xml:space="preserve">Субсидии  бюджетам поселений на предоставление мер социальной поддержки по оплате за содержание и ремонт жилья, услуг теплоснабжения (отопления) и электроснабжения  работникам культуры и педагогическим работникам образовательных учреждений дополнительного образования детей в сфере культуры </t>
  </si>
  <si>
    <t xml:space="preserve"> 2 02 02999 10 7039 151</t>
  </si>
  <si>
    <t xml:space="preserve">Субсидии бюджетам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</si>
  <si>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2 02 03000 00 0000 151</t>
  </si>
  <si>
    <t>Субвенции бюджетам бюджетной системы Российской Федерации</t>
  </si>
  <si>
    <t xml:space="preserve">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</si>
  <si>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</si>
  <si>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</si>
  <si>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</si>
  <si>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</si>
  <si>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</si>
  <si>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</si>
  <si>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</si>
  <si>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 на сбалансированность из  районного бюджета</t>
  </si>
  <si>
    <t>2 02 04999 10 8069 151</t>
  </si>
  <si>
    <t xml:space="preserve">Прочие межбюджетные трансферты, передаваемые бюджетам поселений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 из областного бюджета </t>
  </si>
  <si>
    <t xml:space="preserve"> 2 07 00000 00 0000 000</t>
  </si>
  <si>
    <t xml:space="preserve">Прочие безвозмездные поступления </t>
  </si>
  <si>
    <t xml:space="preserve"> 2 07 05000 10 0000 180</t>
  </si>
  <si>
    <t>Прочие безвозмездные поступления в бюджеты поселений</t>
  </si>
  <si>
    <t xml:space="preserve"> 2 07 05030 10 0000 180</t>
  </si>
  <si>
    <t xml:space="preserve"> 2 19 00000 00 0000 000</t>
  </si>
  <si>
    <t>Возврат остатков субсидий, субвенция и иных межбюджетных трансфертов, имеющих целевое назначение, прошлых лет</t>
  </si>
  <si>
    <t xml:space="preserve"> 2 19 05000 10 0000 151</t>
  </si>
  <si>
    <t>Возврат остатков субсидий, субвенция и иных межбюджетных трансфертов, имеющих целевое назначение, прошлых лет из бюджетов сельских поселений</t>
  </si>
  <si>
    <t>ИТОГО ДОХОДОВ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</si>
</sst>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Font="1" applyBorder="1" applyAlignment="1">
      <alignment horizontal="right" wrapText="1"/>
    </xf>
    <xf numFmtId="164" fontId="0" fillId="0" borderId="0" xfId="0" applyBorder="1" applyAlignment="1">
      <alignment wrapText="1"/>
    </xf>
    <xf numFmtId="164" fontId="0" fillId="0" borderId="0" xfId="0" applyFont="1" applyBorder="1" applyAlignment="1">
      <alignment horizontal="center" wrapText="1"/>
    </xf>
    <xf numFmtId="164" fontId="0" fillId="0" borderId="10" xfId="0" applyFont="1" applyBorder="1" applyAlignment="1">
      <alignment horizontal="center" wrapText="1"/>
    </xf>
    <xf numFmtId="164" fontId="18" fillId="0" borderId="10" xfId="0" applyFont="1" applyBorder="1" applyAlignment="1">
      <alignment/>
    </xf>
    <xf numFmtId="164" fontId="18" fillId="0" borderId="10" xfId="0" applyFont="1" applyBorder="1" applyAlignment="1">
      <alignment/>
    </xf>
    <xf numFmtId="165" fontId="19" fillId="0" borderId="10" xfId="0" applyNumberFormat="1" applyFont="1" applyBorder="1" applyAlignment="1">
      <alignment wrapText="1"/>
    </xf>
    <xf numFmtId="164" fontId="20" fillId="0" borderId="10" xfId="0" applyFont="1" applyBorder="1" applyAlignment="1">
      <alignment/>
    </xf>
    <xf numFmtId="164" fontId="20" fillId="0" borderId="10" xfId="0" applyFont="1" applyBorder="1" applyAlignment="1">
      <alignment/>
    </xf>
    <xf numFmtId="164" fontId="20" fillId="0" borderId="10" xfId="0" applyNumberFormat="1" applyFont="1" applyBorder="1" applyAlignment="1">
      <alignment wrapText="1"/>
    </xf>
    <xf numFmtId="165" fontId="0" fillId="0" borderId="10" xfId="0" applyNumberFormat="1" applyBorder="1" applyAlignment="1">
      <alignment wrapText="1"/>
    </xf>
    <xf numFmtId="164" fontId="2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164" fontId="18" fillId="0" borderId="10" xfId="0" applyFont="1" applyBorder="1" applyAlignment="1">
      <alignment wrapText="1"/>
    </xf>
    <xf numFmtId="164" fontId="19" fillId="0" borderId="10" xfId="0" applyFont="1" applyBorder="1" applyAlignment="1">
      <alignment wrapText="1"/>
    </xf>
    <xf numFmtId="164" fontId="0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wrapText="1"/>
    </xf>
    <xf numFmtId="164" fontId="0" fillId="0" borderId="10" xfId="0" applyFont="1" applyBorder="1" applyAlignment="1">
      <alignment wrapText="1"/>
    </xf>
    <xf numFmtId="164" fontId="18" fillId="0" borderId="10" xfId="0" applyFont="1" applyBorder="1" applyAlignment="1">
      <alignment/>
    </xf>
    <xf numFmtId="164" fontId="0" fillId="0" borderId="10" xfId="0" applyFont="1" applyBorder="1" applyAlignment="1">
      <alignment/>
    </xf>
    <xf numFmtId="164" fontId="19" fillId="0" borderId="10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8" fillId="0" borderId="10" xfId="0" applyFont="1" applyBorder="1" applyAlignment="1">
      <alignment wrapText="1"/>
    </xf>
    <xf numFmtId="164" fontId="0" fillId="0" borderId="10" xfId="0" applyFont="1" applyBorder="1" applyAlignment="1">
      <alignment/>
    </xf>
    <xf numFmtId="164" fontId="19" fillId="0" borderId="10" xfId="0" applyFont="1" applyBorder="1" applyAlignment="1">
      <alignment/>
    </xf>
    <xf numFmtId="165" fontId="18" fillId="0" borderId="1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164" fontId="20" fillId="0" borderId="10" xfId="0" applyFont="1" applyBorder="1" applyAlignment="1">
      <alignment wrapText="1"/>
    </xf>
    <xf numFmtId="165" fontId="19" fillId="0" borderId="10" xfId="0" applyNumberFormat="1" applyFont="1" applyBorder="1" applyAlignment="1">
      <alignment wrapText="1"/>
    </xf>
    <xf numFmtId="164" fontId="19" fillId="0" borderId="0" xfId="0" applyFont="1" applyAlignment="1">
      <alignment/>
    </xf>
    <xf numFmtId="165" fontId="0" fillId="0" borderId="10" xfId="0" applyNumberFormat="1" applyFont="1" applyBorder="1" applyAlignment="1">
      <alignment wrapText="1"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workbookViewId="0" topLeftCell="A67">
      <selection activeCell="B80" sqref="B80"/>
    </sheetView>
  </sheetViews>
  <sheetFormatPr defaultColWidth="9.140625" defaultRowHeight="12.75"/>
  <cols>
    <col min="1" max="1" width="22.00390625" style="0" customWidth="1"/>
    <col min="2" max="2" width="54.421875" style="0" customWidth="1"/>
    <col min="3" max="3" width="10.421875" style="0" customWidth="1"/>
  </cols>
  <sheetData>
    <row r="1" spans="1:3" ht="15" customHeight="1">
      <c r="A1" s="1" t="s">
        <v>0</v>
      </c>
      <c r="B1" s="1"/>
      <c r="C1" s="1"/>
    </row>
    <row r="2" spans="1:3" ht="15" customHeight="1">
      <c r="A2" s="1" t="s">
        <v>1</v>
      </c>
      <c r="B2" s="1"/>
      <c r="C2" s="1"/>
    </row>
    <row r="3" spans="1:3" ht="15" customHeight="1">
      <c r="A3" s="1" t="s">
        <v>2</v>
      </c>
      <c r="B3" s="1"/>
      <c r="C3" s="1"/>
    </row>
    <row r="4" spans="1:3" ht="14.25">
      <c r="A4" s="2"/>
      <c r="B4" s="2"/>
      <c r="C4" s="2"/>
    </row>
    <row r="5" spans="1:3" ht="60" customHeight="1">
      <c r="A5" s="3" t="s">
        <v>3</v>
      </c>
      <c r="B5" s="3"/>
      <c r="C5" s="3"/>
    </row>
    <row r="6" spans="1:3" ht="15" customHeight="1">
      <c r="A6" s="1" t="s">
        <v>4</v>
      </c>
      <c r="B6" s="1"/>
      <c r="C6" s="1"/>
    </row>
    <row r="7" spans="1:3" ht="37.5">
      <c r="A7" s="4" t="s">
        <v>5</v>
      </c>
      <c r="B7" s="4" t="s">
        <v>6</v>
      </c>
      <c r="C7" s="4" t="s">
        <v>7</v>
      </c>
    </row>
    <row r="8" spans="1:3" ht="15">
      <c r="A8" s="4">
        <v>1</v>
      </c>
      <c r="B8" s="4">
        <v>2</v>
      </c>
      <c r="C8" s="4">
        <v>3</v>
      </c>
    </row>
    <row r="9" spans="1:3" ht="20.25" customHeight="1">
      <c r="A9" s="5" t="s">
        <v>8</v>
      </c>
      <c r="B9" s="6" t="s">
        <v>9</v>
      </c>
      <c r="C9" s="7">
        <f>SUM(C10+C23+C29+C47+C51+C56+C60+C64)</f>
        <v>26853.140000000003</v>
      </c>
    </row>
    <row r="10" spans="1:3" ht="15">
      <c r="A10" s="8" t="s">
        <v>10</v>
      </c>
      <c r="B10" s="9" t="s">
        <v>11</v>
      </c>
      <c r="C10" s="7">
        <f>SUM(C11)</f>
        <v>682.49</v>
      </c>
    </row>
    <row r="11" spans="1:3" ht="17.25" customHeight="1">
      <c r="A11" s="5" t="s">
        <v>12</v>
      </c>
      <c r="B11" s="6" t="s">
        <v>13</v>
      </c>
      <c r="C11" s="7">
        <f>SUM(C12+C15+C17+C21)</f>
        <v>682.49</v>
      </c>
    </row>
    <row r="12" spans="1:3" ht="60.75">
      <c r="A12" s="8" t="s">
        <v>14</v>
      </c>
      <c r="B12" s="10" t="s">
        <v>15</v>
      </c>
      <c r="C12" s="11">
        <f>SUM(C13:C14)</f>
        <v>651.57</v>
      </c>
    </row>
    <row r="13" spans="1:3" ht="60.75">
      <c r="A13" s="8" t="s">
        <v>16</v>
      </c>
      <c r="B13" s="10" t="s">
        <v>15</v>
      </c>
      <c r="C13" s="11">
        <v>651.25</v>
      </c>
    </row>
    <row r="14" spans="1:3" ht="60.75">
      <c r="A14" s="8" t="s">
        <v>17</v>
      </c>
      <c r="B14" s="10" t="s">
        <v>15</v>
      </c>
      <c r="C14" s="11">
        <v>0.32</v>
      </c>
    </row>
    <row r="15" spans="1:3" ht="94.5">
      <c r="A15" s="8" t="s">
        <v>18</v>
      </c>
      <c r="B15" s="10" t="s">
        <v>19</v>
      </c>
      <c r="C15" s="11">
        <f>SUM(C16:C16)</f>
        <v>0.05</v>
      </c>
    </row>
    <row r="16" spans="1:3" ht="94.5">
      <c r="A16" s="8" t="s">
        <v>20</v>
      </c>
      <c r="B16" s="10" t="s">
        <v>19</v>
      </c>
      <c r="C16" s="11">
        <v>0.05</v>
      </c>
    </row>
    <row r="17" spans="1:3" ht="37.5">
      <c r="A17" s="8" t="s">
        <v>21</v>
      </c>
      <c r="B17" s="12" t="s">
        <v>22</v>
      </c>
      <c r="C17" s="11">
        <f>SUM(C18:C20)</f>
        <v>28.71</v>
      </c>
    </row>
    <row r="18" spans="1:3" ht="37.5">
      <c r="A18" s="8" t="s">
        <v>23</v>
      </c>
      <c r="B18" s="12" t="s">
        <v>22</v>
      </c>
      <c r="C18" s="11">
        <v>28.6</v>
      </c>
    </row>
    <row r="19" spans="1:3" ht="37.5">
      <c r="A19" s="8" t="s">
        <v>24</v>
      </c>
      <c r="B19" s="12" t="s">
        <v>22</v>
      </c>
      <c r="C19" s="11">
        <v>0.01</v>
      </c>
    </row>
    <row r="20" spans="1:3" ht="37.5">
      <c r="A20" s="8" t="s">
        <v>24</v>
      </c>
      <c r="B20" s="12" t="s">
        <v>22</v>
      </c>
      <c r="C20" s="11">
        <v>0.1</v>
      </c>
    </row>
    <row r="21" spans="1:3" ht="72">
      <c r="A21" s="8" t="s">
        <v>25</v>
      </c>
      <c r="B21" s="13" t="s">
        <v>26</v>
      </c>
      <c r="C21" s="11">
        <f>SUM(C22)</f>
        <v>2.16</v>
      </c>
    </row>
    <row r="22" spans="1:3" ht="72">
      <c r="A22" s="8" t="s">
        <v>27</v>
      </c>
      <c r="B22" s="13" t="s">
        <v>26</v>
      </c>
      <c r="C22" s="11">
        <v>2.16</v>
      </c>
    </row>
    <row r="23" spans="1:3" ht="15">
      <c r="A23" s="5" t="s">
        <v>28</v>
      </c>
      <c r="B23" s="14" t="s">
        <v>29</v>
      </c>
      <c r="C23" s="7">
        <f aca="true" t="shared" si="0" ref="C23:C24">SUM(C24)</f>
        <v>96.51</v>
      </c>
    </row>
    <row r="24" spans="1:3" ht="15">
      <c r="A24" s="8" t="s">
        <v>30</v>
      </c>
      <c r="B24" s="12" t="s">
        <v>31</v>
      </c>
      <c r="C24" s="11">
        <f t="shared" si="0"/>
        <v>96.51</v>
      </c>
    </row>
    <row r="25" spans="1:3" ht="15" customHeight="1">
      <c r="A25" s="8" t="s">
        <v>32</v>
      </c>
      <c r="B25" s="12" t="s">
        <v>31</v>
      </c>
      <c r="C25" s="11">
        <f>SUM(C26:C28)</f>
        <v>96.51</v>
      </c>
    </row>
    <row r="26" spans="1:3" ht="15">
      <c r="A26" s="8" t="s">
        <v>33</v>
      </c>
      <c r="B26" s="12" t="s">
        <v>31</v>
      </c>
      <c r="C26" s="11">
        <v>95.51</v>
      </c>
    </row>
    <row r="27" spans="1:3" ht="15">
      <c r="A27" s="8" t="s">
        <v>34</v>
      </c>
      <c r="B27" s="12" t="s">
        <v>31</v>
      </c>
      <c r="C27" s="11">
        <v>0.7</v>
      </c>
    </row>
    <row r="28" spans="1:3" ht="15">
      <c r="A28" s="8" t="s">
        <v>35</v>
      </c>
      <c r="B28" s="12" t="s">
        <v>31</v>
      </c>
      <c r="C28" s="11">
        <v>0.30000000000000004</v>
      </c>
    </row>
    <row r="29" spans="1:3" ht="15">
      <c r="A29" s="5" t="s">
        <v>36</v>
      </c>
      <c r="B29" s="15" t="s">
        <v>37</v>
      </c>
      <c r="C29" s="7">
        <f>SUM(C30+C35)</f>
        <v>25702.550000000003</v>
      </c>
    </row>
    <row r="30" spans="1:3" ht="15">
      <c r="A30" s="8" t="s">
        <v>38</v>
      </c>
      <c r="B30" s="9" t="s">
        <v>39</v>
      </c>
      <c r="C30" s="11">
        <f>SUM(C31)</f>
        <v>726.9300000000001</v>
      </c>
    </row>
    <row r="31" spans="1:3" ht="37.5">
      <c r="A31" s="8" t="s">
        <v>40</v>
      </c>
      <c r="B31" s="16" t="s">
        <v>41</v>
      </c>
      <c r="C31" s="11">
        <f>SUM(C32:C34)</f>
        <v>726.9300000000001</v>
      </c>
    </row>
    <row r="32" spans="1:3" ht="37.5" customHeight="1">
      <c r="A32" s="8" t="s">
        <v>42</v>
      </c>
      <c r="B32" s="16" t="s">
        <v>41</v>
      </c>
      <c r="C32" s="11">
        <v>720.97</v>
      </c>
    </row>
    <row r="33" spans="1:3" ht="37.5">
      <c r="A33" s="8" t="s">
        <v>43</v>
      </c>
      <c r="B33" s="16" t="s">
        <v>41</v>
      </c>
      <c r="C33" s="11">
        <v>8.4</v>
      </c>
    </row>
    <row r="34" spans="1:3" ht="37.5">
      <c r="A34" s="8" t="s">
        <v>44</v>
      </c>
      <c r="B34" s="16" t="s">
        <v>41</v>
      </c>
      <c r="C34" s="11">
        <v>-2.44</v>
      </c>
    </row>
    <row r="35" spans="1:3" ht="15">
      <c r="A35" s="8" t="s">
        <v>45</v>
      </c>
      <c r="B35" s="9" t="s">
        <v>46</v>
      </c>
      <c r="C35" s="17">
        <f>SUM(C36+C42)</f>
        <v>24975.620000000003</v>
      </c>
    </row>
    <row r="36" spans="1:3" ht="15">
      <c r="A36" s="16" t="s">
        <v>47</v>
      </c>
      <c r="B36" s="16" t="s">
        <v>48</v>
      </c>
      <c r="C36" s="17">
        <f>SUM(C37)</f>
        <v>9588.19</v>
      </c>
    </row>
    <row r="37" spans="1:3" ht="26.25">
      <c r="A37" s="16" t="s">
        <v>49</v>
      </c>
      <c r="B37" s="16" t="s">
        <v>50</v>
      </c>
      <c r="C37" s="17">
        <f>SUM(C38:C41)</f>
        <v>9588.19</v>
      </c>
    </row>
    <row r="38" spans="1:3" ht="26.25">
      <c r="A38" s="16" t="s">
        <v>51</v>
      </c>
      <c r="B38" s="16" t="s">
        <v>50</v>
      </c>
      <c r="C38" s="17">
        <v>9499.54</v>
      </c>
    </row>
    <row r="39" spans="1:3" ht="26.25">
      <c r="A39" s="8" t="s">
        <v>52</v>
      </c>
      <c r="B39" s="16" t="s">
        <v>50</v>
      </c>
      <c r="C39" s="17">
        <v>49.46</v>
      </c>
    </row>
    <row r="40" spans="1:3" ht="26.25">
      <c r="A40" s="8" t="s">
        <v>53</v>
      </c>
      <c r="B40" s="16" t="s">
        <v>50</v>
      </c>
      <c r="C40" s="17">
        <v>21.72</v>
      </c>
    </row>
    <row r="41" spans="1:3" ht="26.25">
      <c r="A41" s="8" t="s">
        <v>54</v>
      </c>
      <c r="B41" s="16" t="s">
        <v>50</v>
      </c>
      <c r="C41" s="17">
        <v>17.47</v>
      </c>
    </row>
    <row r="42" spans="1:3" ht="15">
      <c r="A42" s="18" t="s">
        <v>55</v>
      </c>
      <c r="B42" s="16" t="s">
        <v>56</v>
      </c>
      <c r="C42" s="17">
        <f>SUM(C43)</f>
        <v>15387.43</v>
      </c>
    </row>
    <row r="43" spans="1:3" ht="37.5">
      <c r="A43" s="8" t="s">
        <v>57</v>
      </c>
      <c r="B43" s="16" t="s">
        <v>58</v>
      </c>
      <c r="C43" s="17">
        <f>SUM(C44:C46)</f>
        <v>15387.43</v>
      </c>
    </row>
    <row r="44" spans="1:3" ht="37.5">
      <c r="A44" s="8" t="s">
        <v>59</v>
      </c>
      <c r="B44" s="16" t="s">
        <v>58</v>
      </c>
      <c r="C44" s="17">
        <v>15265.57</v>
      </c>
    </row>
    <row r="45" spans="1:3" ht="37.5">
      <c r="A45" s="8" t="s">
        <v>60</v>
      </c>
      <c r="B45" s="16" t="s">
        <v>58</v>
      </c>
      <c r="C45" s="17">
        <v>245.79</v>
      </c>
    </row>
    <row r="46" spans="1:3" ht="37.5">
      <c r="A46" s="8" t="s">
        <v>61</v>
      </c>
      <c r="B46" s="16" t="s">
        <v>58</v>
      </c>
      <c r="C46" s="17">
        <v>-123.93</v>
      </c>
    </row>
    <row r="47" spans="1:3" ht="15">
      <c r="A47" s="19" t="s">
        <v>62</v>
      </c>
      <c r="B47" s="14" t="s">
        <v>63</v>
      </c>
      <c r="C47" s="7">
        <f aca="true" t="shared" si="1" ref="C47:C49">SUM(C48)</f>
        <v>4.05</v>
      </c>
    </row>
    <row r="48" spans="1:3" ht="37.5">
      <c r="A48" s="20" t="s">
        <v>64</v>
      </c>
      <c r="B48" s="18" t="s">
        <v>65</v>
      </c>
      <c r="C48" s="17">
        <f t="shared" si="1"/>
        <v>4.05</v>
      </c>
    </row>
    <row r="49" spans="1:3" ht="60">
      <c r="A49" s="20" t="s">
        <v>66</v>
      </c>
      <c r="B49" s="18" t="s">
        <v>67</v>
      </c>
      <c r="C49" s="17">
        <f t="shared" si="1"/>
        <v>4.05</v>
      </c>
    </row>
    <row r="50" spans="1:3" ht="59.25" customHeight="1">
      <c r="A50" s="20" t="s">
        <v>68</v>
      </c>
      <c r="B50" s="18" t="s">
        <v>67</v>
      </c>
      <c r="C50" s="17">
        <v>4.05</v>
      </c>
    </row>
    <row r="51" spans="1:3" ht="26.25">
      <c r="A51" s="21" t="s">
        <v>69</v>
      </c>
      <c r="B51" s="15" t="s">
        <v>70</v>
      </c>
      <c r="C51" s="7">
        <f aca="true" t="shared" si="2" ref="C51:C54">SUM(C52)</f>
        <v>7.47</v>
      </c>
    </row>
    <row r="52" spans="1:3" ht="15">
      <c r="A52" s="22" t="s">
        <v>71</v>
      </c>
      <c r="B52" s="16" t="s">
        <v>37</v>
      </c>
      <c r="C52" s="11">
        <f t="shared" si="2"/>
        <v>7.47</v>
      </c>
    </row>
    <row r="53" spans="1:3" ht="26.25">
      <c r="A53" s="22" t="s">
        <v>72</v>
      </c>
      <c r="B53" s="16" t="s">
        <v>73</v>
      </c>
      <c r="C53" s="11">
        <f t="shared" si="2"/>
        <v>7.47</v>
      </c>
    </row>
    <row r="54" spans="1:3" ht="26.25">
      <c r="A54" s="22" t="s">
        <v>74</v>
      </c>
      <c r="B54" s="16" t="s">
        <v>75</v>
      </c>
      <c r="C54" s="11">
        <f t="shared" si="2"/>
        <v>7.47</v>
      </c>
    </row>
    <row r="55" spans="1:3" ht="26.25">
      <c r="A55" s="22" t="s">
        <v>76</v>
      </c>
      <c r="B55" s="16" t="s">
        <v>75</v>
      </c>
      <c r="C55" s="11">
        <v>7.47</v>
      </c>
    </row>
    <row r="56" spans="1:3" ht="26.25">
      <c r="A56" s="5" t="s">
        <v>77</v>
      </c>
      <c r="B56" s="14" t="s">
        <v>78</v>
      </c>
      <c r="C56" s="7">
        <f aca="true" t="shared" si="3" ref="C56:C58">SUM(C57)</f>
        <v>261.77</v>
      </c>
    </row>
    <row r="57" spans="1:3" ht="72">
      <c r="A57" s="8" t="s">
        <v>79</v>
      </c>
      <c r="B57" s="23" t="s">
        <v>80</v>
      </c>
      <c r="C57" s="11">
        <f t="shared" si="3"/>
        <v>261.77</v>
      </c>
    </row>
    <row r="58" spans="1:3" ht="72">
      <c r="A58" s="8" t="s">
        <v>81</v>
      </c>
      <c r="B58" s="23" t="s">
        <v>82</v>
      </c>
      <c r="C58" s="11">
        <f t="shared" si="3"/>
        <v>261.77</v>
      </c>
    </row>
    <row r="59" spans="1:3" ht="60.75">
      <c r="A59" s="8" t="s">
        <v>83</v>
      </c>
      <c r="B59" s="23" t="s">
        <v>84</v>
      </c>
      <c r="C59" s="11">
        <v>261.77</v>
      </c>
    </row>
    <row r="60" spans="1:3" ht="26.25">
      <c r="A60" s="19" t="s">
        <v>85</v>
      </c>
      <c r="B60" s="24" t="s">
        <v>86</v>
      </c>
      <c r="C60" s="7">
        <f aca="true" t="shared" si="4" ref="C60:C62">SUM(C61)</f>
        <v>3</v>
      </c>
    </row>
    <row r="61" spans="1:3" ht="15">
      <c r="A61" s="8" t="s">
        <v>87</v>
      </c>
      <c r="B61" s="12" t="s">
        <v>88</v>
      </c>
      <c r="C61" s="11">
        <f t="shared" si="4"/>
        <v>3</v>
      </c>
    </row>
    <row r="62" spans="1:3" ht="15">
      <c r="A62" s="8" t="s">
        <v>89</v>
      </c>
      <c r="B62" s="12" t="s">
        <v>90</v>
      </c>
      <c r="C62" s="11">
        <f t="shared" si="4"/>
        <v>3</v>
      </c>
    </row>
    <row r="63" spans="1:3" ht="15">
      <c r="A63" s="8" t="s">
        <v>91</v>
      </c>
      <c r="B63" s="12" t="s">
        <v>92</v>
      </c>
      <c r="C63" s="11">
        <v>3</v>
      </c>
    </row>
    <row r="64" spans="1:3" ht="15">
      <c r="A64" s="19" t="s">
        <v>93</v>
      </c>
      <c r="B64" s="15" t="s">
        <v>94</v>
      </c>
      <c r="C64" s="7">
        <f>SUM(C65+C67)</f>
        <v>95.30000000000001</v>
      </c>
    </row>
    <row r="65" spans="1:3" ht="48.75">
      <c r="A65" s="20" t="s">
        <v>95</v>
      </c>
      <c r="B65" s="18" t="s">
        <v>96</v>
      </c>
      <c r="C65" s="17">
        <f>SUM(C66)</f>
        <v>77.7</v>
      </c>
    </row>
    <row r="66" spans="1:3" ht="48.75">
      <c r="A66" s="20" t="s">
        <v>97</v>
      </c>
      <c r="B66" s="18" t="s">
        <v>98</v>
      </c>
      <c r="C66" s="11">
        <v>77.7</v>
      </c>
    </row>
    <row r="67" spans="1:3" ht="26.25">
      <c r="A67" s="8" t="s">
        <v>99</v>
      </c>
      <c r="B67" s="12" t="s">
        <v>100</v>
      </c>
      <c r="C67" s="11">
        <f>SUM(C68)</f>
        <v>17.6</v>
      </c>
    </row>
    <row r="68" spans="1:3" ht="37.5">
      <c r="A68" s="8" t="s">
        <v>101</v>
      </c>
      <c r="B68" s="12" t="s">
        <v>102</v>
      </c>
      <c r="C68" s="11">
        <v>17.6</v>
      </c>
    </row>
    <row r="69" spans="1:3" ht="18" customHeight="1">
      <c r="A69" s="19" t="s">
        <v>103</v>
      </c>
      <c r="B69" s="24" t="s">
        <v>104</v>
      </c>
      <c r="C69" s="7">
        <f>SUM(C70+C83+C86)</f>
        <v>8888.960000000001</v>
      </c>
    </row>
    <row r="70" spans="1:3" ht="26.25">
      <c r="A70" s="5" t="s">
        <v>105</v>
      </c>
      <c r="B70" s="14" t="s">
        <v>106</v>
      </c>
      <c r="C70" s="11">
        <f>SUM(C71+C76+C79)</f>
        <v>8243.630000000001</v>
      </c>
    </row>
    <row r="71" spans="1:3" ht="26.25">
      <c r="A71" s="5" t="s">
        <v>107</v>
      </c>
      <c r="B71" s="14" t="s">
        <v>108</v>
      </c>
      <c r="C71" s="7">
        <f aca="true" t="shared" si="5" ref="C71:C72">SUM(C72)</f>
        <v>3569.3</v>
      </c>
    </row>
    <row r="72" spans="1:3" ht="15">
      <c r="A72" s="8" t="s">
        <v>109</v>
      </c>
      <c r="B72" s="12" t="s">
        <v>110</v>
      </c>
      <c r="C72" s="11">
        <f t="shared" si="5"/>
        <v>3569.3</v>
      </c>
    </row>
    <row r="73" spans="1:3" ht="15">
      <c r="A73" s="8" t="s">
        <v>111</v>
      </c>
      <c r="B73" s="12" t="s">
        <v>112</v>
      </c>
      <c r="C73" s="17">
        <f>SUM(C74:C75)</f>
        <v>3569.3</v>
      </c>
    </row>
    <row r="74" spans="1:3" ht="72">
      <c r="A74" s="25" t="s">
        <v>113</v>
      </c>
      <c r="B74" s="23" t="s">
        <v>114</v>
      </c>
      <c r="C74" s="17">
        <v>114</v>
      </c>
    </row>
    <row r="75" spans="1:3" ht="48.75">
      <c r="A75" s="25" t="s">
        <v>115</v>
      </c>
      <c r="B75" s="16" t="s">
        <v>116</v>
      </c>
      <c r="C75" s="11">
        <v>3455.3</v>
      </c>
    </row>
    <row r="76" spans="1:3" ht="26.25">
      <c r="A76" s="26" t="s">
        <v>117</v>
      </c>
      <c r="B76" s="15" t="s">
        <v>118</v>
      </c>
      <c r="C76" s="27">
        <f aca="true" t="shared" si="6" ref="C76:C77">SUM(C77)</f>
        <v>144.1</v>
      </c>
    </row>
    <row r="77" spans="1:3" ht="37.5">
      <c r="A77" s="25" t="s">
        <v>119</v>
      </c>
      <c r="B77" s="16" t="s">
        <v>120</v>
      </c>
      <c r="C77" s="28">
        <f t="shared" si="6"/>
        <v>144.1</v>
      </c>
    </row>
    <row r="78" spans="1:3" ht="37.5">
      <c r="A78" s="25" t="s">
        <v>121</v>
      </c>
      <c r="B78" s="29" t="s">
        <v>122</v>
      </c>
      <c r="C78" s="28">
        <v>144.1</v>
      </c>
    </row>
    <row r="79" spans="1:3" s="31" customFormat="1" ht="15">
      <c r="A79" s="26" t="s">
        <v>107</v>
      </c>
      <c r="B79" s="14" t="s">
        <v>123</v>
      </c>
      <c r="C79" s="30">
        <f>SUM(C80)</f>
        <v>4530.2300000000005</v>
      </c>
    </row>
    <row r="80" spans="1:3" s="33" customFormat="1" ht="26.25">
      <c r="A80" s="25" t="s">
        <v>124</v>
      </c>
      <c r="B80" s="29" t="s">
        <v>125</v>
      </c>
      <c r="C80" s="32">
        <f>SUM(C81:C82)</f>
        <v>4530.2300000000005</v>
      </c>
    </row>
    <row r="81" spans="1:3" ht="37.5">
      <c r="A81" s="25" t="s">
        <v>126</v>
      </c>
      <c r="B81" s="29" t="s">
        <v>127</v>
      </c>
      <c r="C81" s="11">
        <v>3640.9</v>
      </c>
    </row>
    <row r="82" spans="1:3" ht="72">
      <c r="A82" s="25" t="s">
        <v>128</v>
      </c>
      <c r="B82" s="29" t="s">
        <v>129</v>
      </c>
      <c r="C82" s="11">
        <v>889.33</v>
      </c>
    </row>
    <row r="83" spans="1:3" ht="15">
      <c r="A83" s="26" t="s">
        <v>130</v>
      </c>
      <c r="B83" s="14" t="s">
        <v>131</v>
      </c>
      <c r="C83" s="7">
        <f aca="true" t="shared" si="7" ref="C83:C84">SUM(C84)</f>
        <v>919.33</v>
      </c>
    </row>
    <row r="84" spans="1:3" ht="15">
      <c r="A84" s="25" t="s">
        <v>132</v>
      </c>
      <c r="B84" s="29" t="s">
        <v>133</v>
      </c>
      <c r="C84" s="17">
        <f t="shared" si="7"/>
        <v>919.33</v>
      </c>
    </row>
    <row r="85" spans="1:3" ht="15">
      <c r="A85" s="25" t="s">
        <v>134</v>
      </c>
      <c r="B85" s="29" t="s">
        <v>133</v>
      </c>
      <c r="C85" s="17">
        <v>919.33</v>
      </c>
    </row>
    <row r="86" spans="1:3" ht="37.5">
      <c r="A86" s="26" t="s">
        <v>135</v>
      </c>
      <c r="B86" s="24" t="s">
        <v>136</v>
      </c>
      <c r="C86" s="7">
        <f>SUM(C87)</f>
        <v>-274</v>
      </c>
    </row>
    <row r="87" spans="1:3" ht="37.5">
      <c r="A87" s="25" t="s">
        <v>137</v>
      </c>
      <c r="B87" s="12" t="s">
        <v>138</v>
      </c>
      <c r="C87" s="17">
        <v>-274</v>
      </c>
    </row>
    <row r="88" spans="1:3" ht="15">
      <c r="A88" s="5"/>
      <c r="B88" s="6" t="s">
        <v>139</v>
      </c>
      <c r="C88" s="7">
        <f>SUM(C9+C69)</f>
        <v>35742.100000000006</v>
      </c>
    </row>
  </sheetData>
  <sheetProtection selectLockedCells="1" selectUnlockedCells="1"/>
  <mergeCells count="5">
    <mergeCell ref="A1:C1"/>
    <mergeCell ref="A2:C2"/>
    <mergeCell ref="A3:C3"/>
    <mergeCell ref="A5:C5"/>
    <mergeCell ref="A6:C6"/>
  </mergeCells>
  <printOptions/>
  <pageMargins left="0.7479166666666667" right="0.7479166666666667" top="0.5902777777777778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2017-03-20T13:00:35Z</cp:lastPrinted>
  <dcterms:created xsi:type="dcterms:W3CDTF">1996-10-08T23:32:33Z</dcterms:created>
  <dcterms:modified xsi:type="dcterms:W3CDTF">2017-03-20T13:01:56Z</dcterms:modified>
  <cp:category/>
  <cp:version/>
  <cp:contentType/>
  <cp:contentStatus/>
  <cp:revision>6</cp:revision>
</cp:coreProperties>
</file>