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500" activeTab="0"/>
  </bookViews>
  <sheets>
    <sheet name="Лист1" sheetId="1" r:id="rId1"/>
  </sheets>
  <definedNames>
    <definedName name="Excel_BuiltIn_Print_Area" localSheetId="0">'Лист1'!$A$1:$F$82</definedName>
    <definedName name="_xlnm.Print_Area" localSheetId="0">'Лист1'!$A$1:$F$82</definedName>
  </definedNames>
  <calcPr fullCalcOnLoad="1"/>
</workbook>
</file>

<file path=xl/sharedStrings.xml><?xml version="1.0" encoding="utf-8"?>
<sst xmlns="http://schemas.openxmlformats.org/spreadsheetml/2006/main" count="153" uniqueCount="145">
  <si>
    <t>Приложение № 1</t>
  </si>
  <si>
    <t xml:space="preserve">         к решению Совета народных депутатов</t>
  </si>
  <si>
    <t xml:space="preserve">    муниципального образования Андреевское</t>
  </si>
  <si>
    <t>сельское поселение</t>
  </si>
  <si>
    <t>ПОСТУПЛЕНИЕ ДОХОДОВ В БЮДЖЕТ МУНИЦИПАЛЬНОГО ОБРАЗОВАНИЯ АНДРЕЕВСКОЕ СЕЛЬСКОЕ ПОСЕЛЕНИЕ НА 2024 г. И НА ПЛАНОВЫЙ ПЕРИОД 2025-2026,гг.</t>
  </si>
  <si>
    <t>(тыс.руб.)</t>
  </si>
  <si>
    <t>Код по классификации</t>
  </si>
  <si>
    <t>Наименование  показателей</t>
  </si>
  <si>
    <t xml:space="preserve">Сумма  </t>
  </si>
  <si>
    <t>000 1 00 00000 00 0000 000</t>
  </si>
  <si>
    <t>НАЛОГОВЫЕ И НЕНАЛОГОВЫЕ ДОХОДЫ</t>
  </si>
  <si>
    <t>000 1 01 00000 00 0000 000</t>
  </si>
  <si>
    <t>Налоги на прибыль,доходы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</si>
  <si>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</si>
  <si>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</si>
  <si>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</si>
  <si>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</si>
  <si>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000 1 01 02020 01 0000 110</t>
  </si>
  <si>
    <t>Налог на доходы  физических лиц с доходов 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</si>
  <si>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</si>
  <si>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</si>
  <si>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</si>
  <si>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</si>
  <si>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</si>
  <si>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</si>
  <si>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</si>
  <si>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</si>
  <si>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</si>
  <si>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</si>
  <si>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</si>
  <si>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</si>
  <si>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</si>
  <si>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</si>
  <si>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</si>
  <si>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</si>
  <si>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</si>
  <si>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</si>
  <si>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</si>
  <si>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</si>
  <si>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</si>
  <si>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</si>
  <si>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</si>
  <si>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</si>
  <si>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</si>
  <si>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</si>
  <si>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Государственная  пошлина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</si>
  <si>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</si>
  <si>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</si>
  <si>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</si>
  <si>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</si>
  <si>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</si>
  <si>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</si>
  <si>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000 1 09 04000 00 0000 110</t>
  </si>
  <si>
    <t>000 1 09 04050 00 0000 110</t>
  </si>
  <si>
    <t>Земельный налог (по обязательствам, возникшим до 1 января 2006 года)</t>
  </si>
  <si>
    <t>000 1 09 04053 10 0000 110</t>
  </si>
  <si>
    <t>Земельный налог (по обязательствам, возникшим до 1 января 2006 года), мобилизующий на территориях поселений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</si>
  <si>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</si>
  <si>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</t>
  </si>
  <si>
    <t xml:space="preserve">000 1 11 05000 00 0000 120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</si>
  <si>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</si>
  <si>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</si>
  <si>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</si>
  <si>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</si>
  <si>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</si>
  <si>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000 1 11 05030 00 0000 120 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</si>
  <si>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</t>
  </si>
  <si>
    <t xml:space="preserve">000 1 11 05035 10 0000 120 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</si>
  <si>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</si>
  <si>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000 1 11 09000 00 0000 120</t>
  </si>
  <si>
    <t>Прочие доходы от  использования имущества и прав, находящихся в государственной и муниципальной  собственности ( за исключением 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</si>
  <si>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</si>
  <si>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 использования имущества, находящегося в государственной и муниципальной  собственности ( за исключением 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</si>
  <si>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</si>
  <si>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Прочие поступления от  использования имущества, находящегося в   собственности сельских поселений (за исключением  имущества бюджетных и  автономных учреждений, а также имущества муниципальных унитарных предприятий, в том числе казенных)</t>
  </si>
  <si>
    <t>000 1 13 00000 00 0000 130</t>
  </si>
  <si>
    <t>Доходы от оказания платных услуг и компенсации затрат государства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</si>
  <si>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</si>
  <si>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</si>
  <si>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</si>
  <si>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</si>
  <si>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000 1 13 02995 10 0000 130</t>
  </si>
  <si>
    <t>Прочие доходы от  компенсации затрат бюджетов сельских поселений</t>
  </si>
  <si>
    <t>000 1 16 00000 00 0000 000</t>
  </si>
  <si>
    <t>Штрафы, санкции, возмещение ущерба</t>
  </si>
  <si>
    <t xml:space="preserve">0001 16 02000 02 0000 140 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</si>
  <si>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</si>
  <si>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000 1 16 02020 02 0000 140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</si>
  <si>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</si>
  <si>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</si>
  <si>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</si>
  <si>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</si>
  <si>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</si>
  <si>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000 2 02 10000 00 0000 150 </t>
  </si>
  <si>
    <t xml:space="preserve">Дотации бюджетам бюджетной системы Российской Федерации </t>
  </si>
  <si>
    <t xml:space="preserve">000 2 02 15002 00 0000 150 </t>
  </si>
  <si>
    <t xml:space="preserve">Дотации бюджетам на поддержку мер по обеспечению сбалансированности бюджетов </t>
  </si>
  <si>
    <t xml:space="preserve">000 2 02 15002 10 0000 150 </t>
  </si>
  <si>
    <t xml:space="preserve">Дотации бюджетам сельских поселений на поддержку мер по обеспечению сбалансированности бюджетов </t>
  </si>
  <si>
    <t xml:space="preserve">000 2 02 15002 10 7044 150 </t>
  </si>
  <si>
    <t>000 2 02 20000 00 0000 150</t>
  </si>
  <si>
    <t>Субсидии бюджетам бюджетной системы Российской Федерации (межбюджетные субсидии)</t>
  </si>
  <si>
    <t xml:space="preserve">000 2 02 25299 00 0000 150  </t>
  </si>
  <si>
    <t xml:space="preserve"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 </t>
  </si>
  <si>
    <t xml:space="preserve">000 2 02 25299 10 0000 150 </t>
  </si>
  <si>
    <t xml:space="preserve">Субсидии бюджетам 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 </t>
  </si>
  <si>
    <t>000 2 02 25513 00 0000 150</t>
  </si>
  <si>
    <t>Субсидии бюджетам на развитие сети учреждений культурно-досугового типа</t>
  </si>
  <si>
    <t>000 2 02 25513 10 0000 150</t>
  </si>
  <si>
    <t>Субсидии бюджетам сельских поселений на развитие сети учреждений культурно-досугового типа</t>
  </si>
  <si>
    <t>000 2 02 25599 00 0000 150</t>
  </si>
  <si>
    <t>Субсидии бюджетам на подготовку проектов межевания земельных участков и на проведение кадастровых работ</t>
  </si>
  <si>
    <t>000 2 02 25599 10 0000 150</t>
  </si>
  <si>
    <t>Субсидии бюджетам сельских поселений на подготовку проектов межевания земельных участков и на проведение кадастровых работ</t>
  </si>
  <si>
    <t>000 2 02 29999 00 0000 150</t>
  </si>
  <si>
    <t>Прочие субсидии</t>
  </si>
  <si>
    <t>000 2 02 29999 10 0000 150</t>
  </si>
  <si>
    <t>Прочие субсидии бюджетам сельских поселений</t>
  </si>
  <si>
    <t>в том числе:</t>
  </si>
  <si>
    <t>000 2 02 29999 10 7039 150</t>
  </si>
  <si>
    <t xml:space="preserve">Прочие субсидии бюджетам сельских поселений (Прочие субсидии бюджетам сельских поселений на повышение оплаты труда работников культуры и педагогических работников дополнительного образования детей сферы культуры в соответствии  с указами Президента Российской Федерации от 7 мая 2012 года № 597, от 1 июня 2012 года № 761) </t>
  </si>
  <si>
    <t>000 2 02 29999 10 7167 150</t>
  </si>
  <si>
    <t xml:space="preserve">Прочие субсидии бюджетам сельских поселений (Прочие субсидии бюджетам сельских поселений на реализацию мероприятий по предотвращению распространения борщевика Сосновского ) </t>
  </si>
  <si>
    <t xml:space="preserve">000 2 02 29999 10 7264 150 </t>
  </si>
  <si>
    <t>Прочие субсидии бюджетам сельских поселений (Прочие субсидии бюджетам сельских поселений на выполнение мероприятий по благоустройству дворовых и прилегающих территорий)</t>
  </si>
  <si>
    <t>000 2 02 30000 00 0000 150</t>
  </si>
  <si>
    <t>Субвенции бюджетам бюджетной системы Российской Федерации</t>
  </si>
  <si>
    <t xml:space="preserve">000 2 02 30024 00 0000 150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</si>
  <si>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</si>
  <si>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000 2 02 30024 10 0000 150 </t>
  </si>
  <si>
    <t>Субвенции бюджетам сельских поселений на выполнение передаваемых полномочий субъектов Российской Федерации</t>
  </si>
  <si>
    <t>000 2 02 30024 10 6196 150</t>
  </si>
  <si>
    <t>Субвенции бюджетам сельских поселений на выполнение передаваемых полномочий субъектов Российской Федерации (Субвенции на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 педагогическим работникам муниципальных образовательных организаций дополнительного образования детей в сфере культуры)</t>
  </si>
  <si>
    <t>000 2 02 35118 00 0000 150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</si>
  <si>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</si>
  <si>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</si>
  <si>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</si>
  <si>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000 2 02 40000 00 0000 150</t>
  </si>
  <si>
    <t>Иные межбюджетные трансферты</t>
  </si>
  <si>
    <t>000 2 02 49999 00 0000 150</t>
  </si>
  <si>
    <t>Прочие межбюджетные трансферты, передаваемые бюджетам</t>
  </si>
  <si>
    <t>000 2 02 49999 10 0000 150</t>
  </si>
  <si>
    <t>Прочие межбюджетные трансферты, передаваемые бюджетам сельских поселений</t>
  </si>
  <si>
    <t>ИТОГО ДОХОДОВ:</t>
  </si>
  <si>
    <t xml:space="preserve">От 08.12.2023 № 39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</si>
</sst>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1"/>
      <color indexed="60"/>
      <name val="Times New Roman"/>
      <family val="1"/>
    </font>
    <font>
      <sz val="11"/>
      <color indexed="60"/>
      <name val="Times New Roman"/>
      <family val="1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8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16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NumberFormat="1" applyFont="1" applyBorder="1" applyAlignment="1">
      <alignment wrapText="1"/>
    </xf>
    <xf numFmtId="164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 wrapText="1"/>
    </xf>
    <xf numFmtId="164" fontId="4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2" fillId="0" borderId="10" xfId="43" applyNumberFormat="1" applyFont="1" applyFill="1" applyBorder="1" applyAlignment="1" applyProtection="1">
      <alignment horizontal="justify" vertical="top" wrapText="1"/>
      <protection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wrapText="1"/>
    </xf>
    <xf numFmtId="164" fontId="4" fillId="0" borderId="10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wrapText="1"/>
    </xf>
    <xf numFmtId="164" fontId="6" fillId="0" borderId="10" xfId="0" applyNumberFormat="1" applyFont="1" applyBorder="1" applyAlignment="1">
      <alignment/>
    </xf>
    <xf numFmtId="164" fontId="7" fillId="0" borderId="10" xfId="0" applyNumberFormat="1" applyFont="1" applyBorder="1" applyAlignment="1">
      <alignment/>
    </xf>
    <xf numFmtId="164" fontId="7" fillId="0" borderId="10" xfId="0" applyNumberFormat="1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justify"/>
    </xf>
    <xf numFmtId="0" fontId="2" fillId="33" borderId="10" xfId="33" applyFont="1" applyFill="1" applyBorder="1" applyAlignment="1">
      <alignment horizontal="left" vertical="center" wrapText="1"/>
      <protection/>
    </xf>
    <xf numFmtId="0" fontId="2" fillId="33" borderId="10" xfId="33" applyFont="1" applyFill="1" applyBorder="1" applyAlignment="1">
      <alignment horizontal="justify" vertical="center" wrapText="1"/>
      <protection/>
    </xf>
    <xf numFmtId="0" fontId="1" fillId="33" borderId="10" xfId="33" applyFont="1" applyFill="1" applyBorder="1" applyAlignment="1">
      <alignment horizontal="left" vertical="center" wrapText="1"/>
      <protection/>
    </xf>
    <xf numFmtId="0" fontId="1" fillId="33" borderId="10" xfId="33" applyFont="1" applyFill="1" applyBorder="1" applyAlignment="1">
      <alignment horizontal="justify" vertical="center" wrapText="1"/>
      <protection/>
    </xf>
    <xf numFmtId="0" fontId="2" fillId="33" borderId="10" xfId="33" applyFont="1" applyFill="1" applyBorder="1" applyAlignment="1">
      <alignment horizontal="justify" wrapText="1"/>
      <protection/>
    </xf>
    <xf numFmtId="0" fontId="1" fillId="33" borderId="10" xfId="33" applyFont="1" applyFill="1" applyBorder="1" applyAlignment="1">
      <alignment horizontal="justify" wrapText="1"/>
      <protection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justify"/>
    </xf>
    <xf numFmtId="0" fontId="4" fillId="0" borderId="10" xfId="33" applyFont="1" applyBorder="1" applyAlignment="1">
      <alignment horizontal="left"/>
      <protection/>
    </xf>
    <xf numFmtId="0" fontId="4" fillId="0" borderId="10" xfId="33" applyFont="1" applyBorder="1" applyAlignment="1">
      <alignment wrapText="1"/>
      <protection/>
    </xf>
    <xf numFmtId="0" fontId="1" fillId="33" borderId="10" xfId="0" applyFont="1" applyFill="1" applyBorder="1" applyAlignment="1">
      <alignment horizontal="left"/>
    </xf>
    <xf numFmtId="164" fontId="4" fillId="33" borderId="10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2" fillId="0" borderId="10" xfId="33" applyFont="1" applyFill="1" applyBorder="1" applyAlignment="1">
      <alignment horizontal="left" vertical="center" wrapText="1"/>
      <protection/>
    </xf>
    <xf numFmtId="0" fontId="2" fillId="0" borderId="10" xfId="33" applyFont="1" applyFill="1" applyBorder="1" applyAlignment="1">
      <alignment horizontal="justify" vertical="center" wrapText="1"/>
      <protection/>
    </xf>
    <xf numFmtId="0" fontId="2" fillId="0" borderId="0" xfId="0" applyFont="1" applyBorder="1" applyAlignment="1">
      <alignment/>
    </xf>
    <xf numFmtId="0" fontId="1" fillId="0" borderId="10" xfId="33" applyFont="1" applyFill="1" applyBorder="1" applyAlignment="1">
      <alignment horizontal="left" vertical="center" wrapText="1"/>
      <protection/>
    </xf>
    <xf numFmtId="0" fontId="4" fillId="0" borderId="10" xfId="33" applyFont="1" applyFill="1" applyBorder="1" applyAlignment="1">
      <alignment horizontal="left" wrapText="1"/>
      <protection/>
    </xf>
    <xf numFmtId="0" fontId="4" fillId="0" borderId="10" xfId="33" applyFont="1" applyFill="1" applyBorder="1" applyAlignment="1">
      <alignment horizontal="justify" vertical="center" wrapText="1"/>
      <protection/>
    </xf>
    <xf numFmtId="164" fontId="4" fillId="33" borderId="10" xfId="33" applyNumberFormat="1" applyFont="1" applyFill="1" applyBorder="1" applyAlignment="1">
      <alignment horizontal="right" wrapText="1"/>
      <protection/>
    </xf>
    <xf numFmtId="0" fontId="1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tabSelected="1" zoomScalePageLayoutView="0" workbookViewId="0" topLeftCell="A79">
      <selection activeCell="A6" sqref="A6:E6"/>
    </sheetView>
  </sheetViews>
  <sheetFormatPr defaultColWidth="8.421875" defaultRowHeight="12.75"/>
  <cols>
    <col min="1" max="1" width="27.421875" style="1" customWidth="1"/>
    <col min="2" max="2" width="51.7109375" style="2" customWidth="1"/>
    <col min="3" max="3" width="10.7109375" style="1" customWidth="1"/>
    <col min="4" max="4" width="10.8515625" style="1" customWidth="1"/>
    <col min="5" max="5" width="10.421875" style="1" customWidth="1"/>
    <col min="6" max="6" width="1.7109375" style="1" customWidth="1"/>
    <col min="7" max="255" width="8.421875" style="1" customWidth="1"/>
  </cols>
  <sheetData>
    <row r="1" spans="1:5" ht="13.5">
      <c r="A1" s="3"/>
      <c r="B1" s="59" t="s">
        <v>0</v>
      </c>
      <c r="C1" s="59"/>
      <c r="D1" s="59"/>
      <c r="E1" s="59"/>
    </row>
    <row r="2" spans="1:5" ht="15.75" customHeight="1">
      <c r="A2" s="3"/>
      <c r="B2" s="60" t="s">
        <v>1</v>
      </c>
      <c r="C2" s="60"/>
      <c r="D2" s="60"/>
      <c r="E2" s="60"/>
    </row>
    <row r="3" spans="1:5" ht="13.5">
      <c r="A3" s="3"/>
      <c r="B3" s="59" t="s">
        <v>2</v>
      </c>
      <c r="C3" s="59"/>
      <c r="D3" s="59"/>
      <c r="E3" s="59"/>
    </row>
    <row r="4" spans="1:5" ht="13.5">
      <c r="A4" s="3"/>
      <c r="B4" s="59" t="s">
        <v>3</v>
      </c>
      <c r="C4" s="59"/>
      <c r="D4" s="59"/>
      <c r="E4" s="59"/>
    </row>
    <row r="5" spans="1:5" ht="13.5">
      <c r="A5" s="3"/>
      <c r="B5" s="59" t="s">
        <v>144</v>
      </c>
      <c r="C5" s="59"/>
      <c r="D5" s="59"/>
      <c r="E5" s="59"/>
    </row>
    <row r="6" spans="1:5" ht="27" customHeight="1">
      <c r="A6" s="61" t="s">
        <v>4</v>
      </c>
      <c r="B6" s="61"/>
      <c r="C6" s="61"/>
      <c r="D6" s="61"/>
      <c r="E6" s="61"/>
    </row>
    <row r="7" spans="1:5" ht="13.5">
      <c r="A7" s="3"/>
      <c r="B7" s="4"/>
      <c r="C7" s="3"/>
      <c r="D7" s="62" t="s">
        <v>5</v>
      </c>
      <c r="E7" s="62"/>
    </row>
    <row r="8" spans="1:5" ht="13.5">
      <c r="A8" s="5" t="s">
        <v>6</v>
      </c>
      <c r="B8" s="6" t="s">
        <v>7</v>
      </c>
      <c r="C8" s="7" t="s">
        <v>8</v>
      </c>
      <c r="D8" s="7" t="s">
        <v>8</v>
      </c>
      <c r="E8" s="7" t="s">
        <v>8</v>
      </c>
    </row>
    <row r="9" spans="1:5" ht="13.5">
      <c r="A9" s="5"/>
      <c r="B9" s="6"/>
      <c r="C9" s="7">
        <v>2024</v>
      </c>
      <c r="D9" s="7">
        <v>2025</v>
      </c>
      <c r="E9" s="7">
        <v>2026</v>
      </c>
    </row>
    <row r="10" spans="1:5" ht="13.5">
      <c r="A10" s="8">
        <v>1</v>
      </c>
      <c r="B10" s="8">
        <v>2</v>
      </c>
      <c r="C10" s="8">
        <v>3</v>
      </c>
      <c r="D10" s="8">
        <v>4</v>
      </c>
      <c r="E10" s="8">
        <v>5</v>
      </c>
    </row>
    <row r="11" spans="1:5" ht="13.5">
      <c r="A11" s="6" t="s">
        <v>9</v>
      </c>
      <c r="B11" s="9" t="s">
        <v>10</v>
      </c>
      <c r="C11" s="10">
        <f>SUM(C12+C18+C21+C29+C36+C49+C32+C45)</f>
        <v>23974</v>
      </c>
      <c r="D11" s="10">
        <f>SUM(D12+D18+D21+D29+D36+D49+D32+D45)</f>
        <v>24092</v>
      </c>
      <c r="E11" s="10">
        <f>SUM(E12+E18+E21+E29+E36+E49+E32+E45)</f>
        <v>24256</v>
      </c>
    </row>
    <row r="12" spans="1:5" ht="13.5">
      <c r="A12" s="6" t="s">
        <v>11</v>
      </c>
      <c r="B12" s="9" t="s">
        <v>12</v>
      </c>
      <c r="C12" s="10">
        <f>SUM(C13)</f>
        <v>1684</v>
      </c>
      <c r="D12" s="10">
        <f>SUM(D13)</f>
        <v>1839</v>
      </c>
      <c r="E12" s="10">
        <f>SUM(E13)</f>
        <v>2003</v>
      </c>
    </row>
    <row r="13" spans="1:5" s="12" customFormat="1" ht="13.5">
      <c r="A13" s="6" t="s">
        <v>13</v>
      </c>
      <c r="B13" s="11" t="s">
        <v>14</v>
      </c>
      <c r="C13" s="10">
        <f>SUM(C14:C17)</f>
        <v>1684</v>
      </c>
      <c r="D13" s="10">
        <f>SUM(D14:D17)</f>
        <v>1839</v>
      </c>
      <c r="E13" s="10">
        <f>SUM(E14:E17)</f>
        <v>2003</v>
      </c>
    </row>
    <row r="14" spans="1:5" ht="96">
      <c r="A14" s="13" t="s">
        <v>15</v>
      </c>
      <c r="B14" s="14" t="s">
        <v>16</v>
      </c>
      <c r="C14" s="15">
        <v>1551</v>
      </c>
      <c r="D14" s="16">
        <v>1690</v>
      </c>
      <c r="E14" s="15">
        <v>1839</v>
      </c>
    </row>
    <row r="15" spans="1:5" ht="114.75" customHeight="1">
      <c r="A15" s="13" t="s">
        <v>17</v>
      </c>
      <c r="B15" s="14" t="s">
        <v>18</v>
      </c>
      <c r="C15" s="17">
        <v>40</v>
      </c>
      <c r="D15" s="17">
        <v>45</v>
      </c>
      <c r="E15" s="17">
        <v>50</v>
      </c>
    </row>
    <row r="16" spans="1:5" ht="41.25">
      <c r="A16" s="13" t="s">
        <v>19</v>
      </c>
      <c r="B16" s="18" t="s">
        <v>20</v>
      </c>
      <c r="C16" s="15">
        <v>86</v>
      </c>
      <c r="D16" s="16">
        <v>96</v>
      </c>
      <c r="E16" s="15">
        <v>105</v>
      </c>
    </row>
    <row r="17" spans="1:5" ht="96">
      <c r="A17" s="13" t="s">
        <v>21</v>
      </c>
      <c r="B17" s="14" t="s">
        <v>22</v>
      </c>
      <c r="C17" s="15">
        <v>7</v>
      </c>
      <c r="D17" s="16">
        <v>8</v>
      </c>
      <c r="E17" s="15">
        <v>9</v>
      </c>
    </row>
    <row r="18" spans="1:5" ht="13.5">
      <c r="A18" s="6" t="s">
        <v>23</v>
      </c>
      <c r="B18" s="19" t="s">
        <v>24</v>
      </c>
      <c r="C18" s="10">
        <f>SUM(C19)</f>
        <v>1121</v>
      </c>
      <c r="D18" s="10">
        <f>SUM(D19)</f>
        <v>1260</v>
      </c>
      <c r="E18" s="10">
        <f>SUM(E19)</f>
        <v>1457</v>
      </c>
    </row>
    <row r="19" spans="1:5" ht="13.5">
      <c r="A19" s="13" t="s">
        <v>25</v>
      </c>
      <c r="B19" s="18" t="s">
        <v>26</v>
      </c>
      <c r="C19" s="15">
        <f>SUM(C20)</f>
        <v>1121</v>
      </c>
      <c r="D19" s="15">
        <f>SUM(D20)</f>
        <v>1260</v>
      </c>
      <c r="E19" s="15">
        <f>SUM(E20)</f>
        <v>1457</v>
      </c>
    </row>
    <row r="20" spans="1:5" ht="13.5">
      <c r="A20" s="13" t="s">
        <v>27</v>
      </c>
      <c r="B20" s="18" t="s">
        <v>26</v>
      </c>
      <c r="C20" s="15">
        <v>1121</v>
      </c>
      <c r="D20" s="16">
        <v>1260</v>
      </c>
      <c r="E20" s="15">
        <v>1457</v>
      </c>
    </row>
    <row r="21" spans="1:5" ht="13.5">
      <c r="A21" s="6" t="s">
        <v>28</v>
      </c>
      <c r="B21" s="20" t="s">
        <v>29</v>
      </c>
      <c r="C21" s="10">
        <f>SUM(C22+C24)</f>
        <v>20787</v>
      </c>
      <c r="D21" s="10">
        <f>SUM(D22+D24)</f>
        <v>20611</v>
      </c>
      <c r="E21" s="10">
        <f>SUM(E22+E24)</f>
        <v>20414</v>
      </c>
    </row>
    <row r="22" spans="1:5" ht="13.5">
      <c r="A22" s="13" t="s">
        <v>30</v>
      </c>
      <c r="B22" s="21" t="s">
        <v>31</v>
      </c>
      <c r="C22" s="15">
        <f>SUM(C23)</f>
        <v>1859</v>
      </c>
      <c r="D22" s="15">
        <f>SUM(D23)</f>
        <v>1718</v>
      </c>
      <c r="E22" s="15">
        <f>SUM(E23)</f>
        <v>1639</v>
      </c>
    </row>
    <row r="23" spans="1:5" ht="41.25">
      <c r="A23" s="13" t="s">
        <v>32</v>
      </c>
      <c r="B23" s="22" t="s">
        <v>33</v>
      </c>
      <c r="C23" s="23">
        <v>1859</v>
      </c>
      <c r="D23" s="24">
        <v>1718</v>
      </c>
      <c r="E23" s="23">
        <v>1639</v>
      </c>
    </row>
    <row r="24" spans="1:5" ht="13.5">
      <c r="A24" s="13" t="s">
        <v>34</v>
      </c>
      <c r="B24" s="25" t="s">
        <v>35</v>
      </c>
      <c r="C24" s="15">
        <f>SUM(C25+C27)</f>
        <v>18928</v>
      </c>
      <c r="D24" s="15">
        <f>SUM(D25+D27)</f>
        <v>18893</v>
      </c>
      <c r="E24" s="15">
        <f>SUM(E25+E27)</f>
        <v>18775</v>
      </c>
    </row>
    <row r="25" spans="1:5" ht="13.5">
      <c r="A25" s="13" t="s">
        <v>36</v>
      </c>
      <c r="B25" s="25" t="s">
        <v>37</v>
      </c>
      <c r="C25" s="15">
        <f>SUM(C26)</f>
        <v>6281</v>
      </c>
      <c r="D25" s="15">
        <f>SUM(D26)</f>
        <v>6440</v>
      </c>
      <c r="E25" s="15">
        <f>SUM(E26)</f>
        <v>6487</v>
      </c>
    </row>
    <row r="26" spans="1:5" ht="41.25">
      <c r="A26" s="13" t="s">
        <v>38</v>
      </c>
      <c r="B26" s="18" t="s">
        <v>39</v>
      </c>
      <c r="C26" s="15">
        <v>6281</v>
      </c>
      <c r="D26" s="16">
        <v>6440</v>
      </c>
      <c r="E26" s="15">
        <v>6487</v>
      </c>
    </row>
    <row r="27" spans="1:5" ht="13.5">
      <c r="A27" s="13" t="s">
        <v>40</v>
      </c>
      <c r="B27" s="25" t="s">
        <v>41</v>
      </c>
      <c r="C27" s="15">
        <f>SUM(C28)</f>
        <v>12647</v>
      </c>
      <c r="D27" s="15">
        <f>SUM(D28)</f>
        <v>12453</v>
      </c>
      <c r="E27" s="15">
        <f>SUM(E28)</f>
        <v>12288</v>
      </c>
    </row>
    <row r="28" spans="1:5" ht="41.25">
      <c r="A28" s="13" t="s">
        <v>42</v>
      </c>
      <c r="B28" s="26" t="s">
        <v>43</v>
      </c>
      <c r="C28" s="15">
        <v>12647</v>
      </c>
      <c r="D28" s="24">
        <v>12453</v>
      </c>
      <c r="E28" s="15">
        <v>12288</v>
      </c>
    </row>
    <row r="29" spans="1:5" ht="13.5">
      <c r="A29" s="6" t="s">
        <v>44</v>
      </c>
      <c r="B29" s="9" t="s">
        <v>45</v>
      </c>
      <c r="C29" s="10">
        <f>SUM(C30)</f>
        <v>1</v>
      </c>
      <c r="D29" s="10">
        <f>SUM(D30)</f>
        <v>1</v>
      </c>
      <c r="E29" s="10">
        <f>SUM(E30)</f>
        <v>1</v>
      </c>
    </row>
    <row r="30" spans="1:5" ht="54.75" customHeight="1">
      <c r="A30" s="13" t="s">
        <v>46</v>
      </c>
      <c r="B30" s="18" t="s">
        <v>47</v>
      </c>
      <c r="C30" s="15">
        <f>SUM(C31)</f>
        <v>1</v>
      </c>
      <c r="D30" s="15">
        <f>SUM(D31)</f>
        <v>1</v>
      </c>
      <c r="E30" s="15">
        <f>SUM(E31)</f>
        <v>1</v>
      </c>
    </row>
    <row r="31" spans="1:5" ht="69">
      <c r="A31" s="13" t="s">
        <v>48</v>
      </c>
      <c r="B31" s="27" t="s">
        <v>49</v>
      </c>
      <c r="C31" s="15">
        <v>1</v>
      </c>
      <c r="D31" s="24">
        <v>1</v>
      </c>
      <c r="E31" s="15">
        <v>1</v>
      </c>
    </row>
    <row r="32" spans="1:5" ht="27" hidden="1">
      <c r="A32" s="6" t="s">
        <v>50</v>
      </c>
      <c r="B32" s="9" t="s">
        <v>51</v>
      </c>
      <c r="C32" s="28">
        <f>SUM(C33)</f>
        <v>0</v>
      </c>
      <c r="D32" s="28">
        <f>SUM(D33)</f>
        <v>0</v>
      </c>
      <c r="E32" s="28">
        <f>SUM(E33)</f>
        <v>0</v>
      </c>
    </row>
    <row r="33" spans="1:5" ht="13.5" hidden="1">
      <c r="A33" s="13" t="s">
        <v>52</v>
      </c>
      <c r="B33" s="18" t="s">
        <v>29</v>
      </c>
      <c r="C33" s="29">
        <f>SUM(C34)</f>
        <v>0</v>
      </c>
      <c r="D33" s="29">
        <f>SUM(D34)</f>
        <v>0</v>
      </c>
      <c r="E33" s="29">
        <f>SUM(E34)</f>
        <v>0</v>
      </c>
    </row>
    <row r="34" spans="1:5" ht="27" hidden="1">
      <c r="A34" s="13" t="s">
        <v>53</v>
      </c>
      <c r="B34" s="18" t="s">
        <v>54</v>
      </c>
      <c r="C34" s="29">
        <f>SUM(C35)</f>
        <v>0</v>
      </c>
      <c r="D34" s="29">
        <f>SUM(D35)</f>
        <v>0</v>
      </c>
      <c r="E34" s="29">
        <v>0</v>
      </c>
    </row>
    <row r="35" spans="1:5" ht="39.75" customHeight="1" hidden="1">
      <c r="A35" s="13" t="s">
        <v>55</v>
      </c>
      <c r="B35" s="18" t="s">
        <v>56</v>
      </c>
      <c r="C35" s="29">
        <v>0</v>
      </c>
      <c r="D35" s="30">
        <v>0</v>
      </c>
      <c r="E35" s="29">
        <v>0</v>
      </c>
    </row>
    <row r="36" spans="1:5" ht="39" customHeight="1">
      <c r="A36" s="6" t="s">
        <v>57</v>
      </c>
      <c r="B36" s="9" t="s">
        <v>58</v>
      </c>
      <c r="C36" s="10">
        <f>SUM(C37+C42)</f>
        <v>339.4</v>
      </c>
      <c r="D36" s="10">
        <f>SUM(D37+D42)</f>
        <v>339.4</v>
      </c>
      <c r="E36" s="10">
        <f>SUM(E37+E42)</f>
        <v>339.4</v>
      </c>
    </row>
    <row r="37" spans="1:5" ht="93" customHeight="1">
      <c r="A37" s="13" t="s">
        <v>59</v>
      </c>
      <c r="B37" s="18" t="s">
        <v>60</v>
      </c>
      <c r="C37" s="15">
        <f>SUM(C38+C40)</f>
        <v>133.3</v>
      </c>
      <c r="D37" s="15">
        <f>SUM(D38+D40)</f>
        <v>133.3</v>
      </c>
      <c r="E37" s="15">
        <f>SUM(E38+E40)</f>
        <v>133.3</v>
      </c>
    </row>
    <row r="38" spans="1:5" ht="93" customHeight="1">
      <c r="A38" s="13" t="s">
        <v>61</v>
      </c>
      <c r="B38" s="27" t="s">
        <v>62</v>
      </c>
      <c r="C38" s="15">
        <f>SUM(C39)</f>
        <v>9.6</v>
      </c>
      <c r="D38" s="15">
        <f>SUM(D39)</f>
        <v>9.6</v>
      </c>
      <c r="E38" s="15">
        <f>SUM(E39)</f>
        <v>9.6</v>
      </c>
    </row>
    <row r="39" spans="1:5" ht="93" customHeight="1">
      <c r="A39" s="31" t="s">
        <v>63</v>
      </c>
      <c r="B39" s="27" t="s">
        <v>64</v>
      </c>
      <c r="C39" s="15">
        <v>9.6</v>
      </c>
      <c r="D39" s="15">
        <v>9.6</v>
      </c>
      <c r="E39" s="15">
        <v>9.6</v>
      </c>
    </row>
    <row r="40" spans="1:5" ht="82.5">
      <c r="A40" s="13" t="s">
        <v>65</v>
      </c>
      <c r="B40" s="18" t="s">
        <v>66</v>
      </c>
      <c r="C40" s="15">
        <f>SUM(C41)</f>
        <v>123.7</v>
      </c>
      <c r="D40" s="15">
        <f>SUM(D41)</f>
        <v>123.7</v>
      </c>
      <c r="E40" s="15">
        <f>SUM(E41)</f>
        <v>123.7</v>
      </c>
    </row>
    <row r="41" spans="1:5" ht="69">
      <c r="A41" s="13" t="s">
        <v>67</v>
      </c>
      <c r="B41" s="32" t="s">
        <v>68</v>
      </c>
      <c r="C41" s="15">
        <v>123.7</v>
      </c>
      <c r="D41" s="15">
        <v>123.7</v>
      </c>
      <c r="E41" s="15">
        <v>123.7</v>
      </c>
    </row>
    <row r="42" spans="1:5" ht="82.5">
      <c r="A42" s="13" t="s">
        <v>69</v>
      </c>
      <c r="B42" s="14" t="s">
        <v>70</v>
      </c>
      <c r="C42" s="15">
        <f>SUM(C43)</f>
        <v>206.1</v>
      </c>
      <c r="D42" s="15">
        <f>SUM(D43)</f>
        <v>206.1</v>
      </c>
      <c r="E42" s="15">
        <f>SUM(E43)</f>
        <v>206.1</v>
      </c>
    </row>
    <row r="43" spans="1:5" ht="82.5">
      <c r="A43" s="13" t="s">
        <v>71</v>
      </c>
      <c r="B43" s="14" t="s">
        <v>72</v>
      </c>
      <c r="C43" s="15">
        <f>SUM(C44)</f>
        <v>206.1</v>
      </c>
      <c r="D43" s="15">
        <f>SUM(D44)</f>
        <v>206.1</v>
      </c>
      <c r="E43" s="15">
        <f>SUM(E44)</f>
        <v>206.1</v>
      </c>
    </row>
    <row r="44" spans="1:5" ht="69">
      <c r="A44" s="13" t="s">
        <v>73</v>
      </c>
      <c r="B44" s="14" t="s">
        <v>74</v>
      </c>
      <c r="C44" s="15">
        <v>206.1</v>
      </c>
      <c r="D44" s="24">
        <v>206.1</v>
      </c>
      <c r="E44" s="15">
        <v>206.1</v>
      </c>
    </row>
    <row r="45" spans="1:5" ht="27">
      <c r="A45" s="6" t="s">
        <v>75</v>
      </c>
      <c r="B45" s="9" t="s">
        <v>76</v>
      </c>
      <c r="C45" s="10">
        <f>SUM(C46)</f>
        <v>36.6</v>
      </c>
      <c r="D45" s="10">
        <f>SUM(D46)</f>
        <v>36.6</v>
      </c>
      <c r="E45" s="10">
        <f>SUM(E46)</f>
        <v>36.6</v>
      </c>
    </row>
    <row r="46" spans="1:5" ht="13.5">
      <c r="A46" s="13" t="s">
        <v>77</v>
      </c>
      <c r="B46" s="18" t="s">
        <v>78</v>
      </c>
      <c r="C46" s="15">
        <f>SUM(C47)</f>
        <v>36.6</v>
      </c>
      <c r="D46" s="15">
        <f>SUM(D47)</f>
        <v>36.6</v>
      </c>
      <c r="E46" s="15">
        <f>SUM(E47)</f>
        <v>36.6</v>
      </c>
    </row>
    <row r="47" spans="1:5" ht="13.5">
      <c r="A47" s="13" t="s">
        <v>79</v>
      </c>
      <c r="B47" s="18" t="s">
        <v>80</v>
      </c>
      <c r="C47" s="15">
        <f>SUM(C48)</f>
        <v>36.6</v>
      </c>
      <c r="D47" s="15">
        <f>SUM(D48)</f>
        <v>36.6</v>
      </c>
      <c r="E47" s="15">
        <f>SUM(E48)</f>
        <v>36.6</v>
      </c>
    </row>
    <row r="48" spans="1:5" ht="27">
      <c r="A48" s="13" t="s">
        <v>81</v>
      </c>
      <c r="B48" s="18" t="s">
        <v>82</v>
      </c>
      <c r="C48" s="15">
        <v>36.6</v>
      </c>
      <c r="D48" s="24">
        <v>36.6</v>
      </c>
      <c r="E48" s="15">
        <v>36.6</v>
      </c>
    </row>
    <row r="49" spans="1:5" s="12" customFormat="1" ht="13.5">
      <c r="A49" s="6" t="s">
        <v>83</v>
      </c>
      <c r="B49" s="9" t="s">
        <v>84</v>
      </c>
      <c r="C49" s="10">
        <f>SUM(C50)</f>
        <v>5</v>
      </c>
      <c r="D49" s="10">
        <f>SUM(D50)</f>
        <v>5</v>
      </c>
      <c r="E49" s="10">
        <f>SUM(E50)</f>
        <v>5</v>
      </c>
    </row>
    <row r="50" spans="1:5" ht="41.25">
      <c r="A50" s="13" t="s">
        <v>85</v>
      </c>
      <c r="B50" s="32" t="s">
        <v>86</v>
      </c>
      <c r="C50" s="17">
        <f>SUM(C51)</f>
        <v>5</v>
      </c>
      <c r="D50" s="17">
        <f>SUM(D51)</f>
        <v>5</v>
      </c>
      <c r="E50" s="17">
        <f>SUM(E51)</f>
        <v>5</v>
      </c>
    </row>
    <row r="51" spans="1:5" ht="54.75">
      <c r="A51" s="13" t="s">
        <v>87</v>
      </c>
      <c r="B51" s="32" t="s">
        <v>88</v>
      </c>
      <c r="C51" s="17">
        <v>5</v>
      </c>
      <c r="D51" s="17">
        <v>5</v>
      </c>
      <c r="E51" s="17">
        <v>5</v>
      </c>
    </row>
    <row r="52" spans="1:5" s="12" customFormat="1" ht="13.5">
      <c r="A52" s="33" t="s">
        <v>89</v>
      </c>
      <c r="B52" s="34" t="s">
        <v>90</v>
      </c>
      <c r="C52" s="10">
        <f>SUM(C53)</f>
        <v>35265.9</v>
      </c>
      <c r="D52" s="10">
        <f>SUM(D53)</f>
        <v>16970</v>
      </c>
      <c r="E52" s="10">
        <f>SUM(E53)</f>
        <v>17456.800000000003</v>
      </c>
    </row>
    <row r="53" spans="1:5" ht="41.25">
      <c r="A53" s="35" t="s">
        <v>91</v>
      </c>
      <c r="B53" s="36" t="s">
        <v>92</v>
      </c>
      <c r="C53" s="15">
        <f>SUM(C54+C58+C71+C77)</f>
        <v>35265.9</v>
      </c>
      <c r="D53" s="15">
        <f>SUM(D54+D58+D71+D77)</f>
        <v>16970</v>
      </c>
      <c r="E53" s="15">
        <f>SUM(E54+E58+E71+E77)</f>
        <v>17456.800000000003</v>
      </c>
    </row>
    <row r="54" spans="1:5" ht="27">
      <c r="A54" s="33" t="s">
        <v>93</v>
      </c>
      <c r="B54" s="37" t="s">
        <v>94</v>
      </c>
      <c r="C54" s="10">
        <f>SUM(C55)</f>
        <v>791</v>
      </c>
      <c r="D54" s="10">
        <f>SUM(D55)</f>
        <v>791</v>
      </c>
      <c r="E54" s="10">
        <f>SUM(E55)</f>
        <v>791</v>
      </c>
    </row>
    <row r="55" spans="1:5" ht="27">
      <c r="A55" s="35" t="s">
        <v>95</v>
      </c>
      <c r="B55" s="38" t="s">
        <v>96</v>
      </c>
      <c r="C55" s="15">
        <f>SUM(C56)</f>
        <v>791</v>
      </c>
      <c r="D55" s="15">
        <f>SUM(D56)</f>
        <v>791</v>
      </c>
      <c r="E55" s="15">
        <f>SUM(E56)</f>
        <v>791</v>
      </c>
    </row>
    <row r="56" spans="1:5" ht="27">
      <c r="A56" s="35" t="s">
        <v>97</v>
      </c>
      <c r="B56" s="38" t="s">
        <v>98</v>
      </c>
      <c r="C56" s="15">
        <f>SUM(C57)</f>
        <v>791</v>
      </c>
      <c r="D56" s="15">
        <f>SUM(D57)</f>
        <v>791</v>
      </c>
      <c r="E56" s="15">
        <f>SUM(E57)</f>
        <v>791</v>
      </c>
    </row>
    <row r="57" spans="1:5" ht="27">
      <c r="A57" s="35" t="s">
        <v>99</v>
      </c>
      <c r="B57" s="38" t="s">
        <v>98</v>
      </c>
      <c r="C57" s="15">
        <v>791</v>
      </c>
      <c r="D57" s="15">
        <v>791</v>
      </c>
      <c r="E57" s="15">
        <v>791</v>
      </c>
    </row>
    <row r="58" spans="1:5" ht="27">
      <c r="A58" s="33" t="s">
        <v>100</v>
      </c>
      <c r="B58" s="34" t="s">
        <v>101</v>
      </c>
      <c r="C58" s="10">
        <f>SUM(C59+C61+C63+C65)</f>
        <v>15568</v>
      </c>
      <c r="D58" s="10">
        <f>SUM(D59+D61+D63+D65)</f>
        <v>7875.300000000001</v>
      </c>
      <c r="E58" s="10">
        <f>SUM(E59+E61+E63+E65)</f>
        <v>7928.800000000001</v>
      </c>
    </row>
    <row r="59" spans="1:5" ht="69" hidden="1">
      <c r="A59" s="13" t="s">
        <v>102</v>
      </c>
      <c r="B59" s="32" t="s">
        <v>103</v>
      </c>
      <c r="C59" s="15">
        <f>SUM(C60)</f>
        <v>0</v>
      </c>
      <c r="D59" s="15">
        <f>SUM(D60)</f>
        <v>0</v>
      </c>
      <c r="E59" s="15">
        <f>SUM(E60)</f>
        <v>0</v>
      </c>
    </row>
    <row r="60" spans="1:5" ht="77.25" customHeight="1" hidden="1">
      <c r="A60" s="13" t="s">
        <v>104</v>
      </c>
      <c r="B60" s="32" t="s">
        <v>105</v>
      </c>
      <c r="C60" s="15">
        <v>0</v>
      </c>
      <c r="D60" s="15">
        <v>0</v>
      </c>
      <c r="E60" s="15">
        <v>0</v>
      </c>
    </row>
    <row r="61" spans="1:5" ht="27">
      <c r="A61" s="39" t="s">
        <v>106</v>
      </c>
      <c r="B61" s="40" t="s">
        <v>107</v>
      </c>
      <c r="C61" s="15">
        <f>SUM(C62)</f>
        <v>1996.3</v>
      </c>
      <c r="D61" s="15">
        <f>SUM(D62)</f>
        <v>0</v>
      </c>
      <c r="E61" s="15">
        <f>SUM(E62)</f>
        <v>0</v>
      </c>
    </row>
    <row r="62" spans="1:5" ht="27">
      <c r="A62" s="39" t="s">
        <v>108</v>
      </c>
      <c r="B62" s="40" t="s">
        <v>109</v>
      </c>
      <c r="C62" s="15">
        <v>1996.3</v>
      </c>
      <c r="D62" s="15">
        <v>0</v>
      </c>
      <c r="E62" s="15">
        <v>0</v>
      </c>
    </row>
    <row r="63" spans="1:5" ht="27">
      <c r="A63" s="41" t="s">
        <v>110</v>
      </c>
      <c r="B63" s="42" t="s">
        <v>111</v>
      </c>
      <c r="C63" s="15">
        <f>SUM(C64)</f>
        <v>617.6</v>
      </c>
      <c r="D63" s="15">
        <f>SUM(D64)</f>
        <v>1097.1</v>
      </c>
      <c r="E63" s="15">
        <f>SUM(E64)</f>
        <v>1150.6</v>
      </c>
    </row>
    <row r="64" spans="1:5" ht="40.5" customHeight="1">
      <c r="A64" s="41" t="s">
        <v>112</v>
      </c>
      <c r="B64" s="42" t="s">
        <v>113</v>
      </c>
      <c r="C64" s="15">
        <v>617.6</v>
      </c>
      <c r="D64" s="15">
        <v>1097.1</v>
      </c>
      <c r="E64" s="15">
        <v>1150.6</v>
      </c>
    </row>
    <row r="65" spans="1:5" ht="13.5">
      <c r="A65" s="35" t="s">
        <v>114</v>
      </c>
      <c r="B65" s="36" t="s">
        <v>115</v>
      </c>
      <c r="C65" s="15">
        <f>SUM(C66)</f>
        <v>12954.1</v>
      </c>
      <c r="D65" s="15">
        <f>SUM(D66)</f>
        <v>6778.200000000001</v>
      </c>
      <c r="E65" s="15">
        <f>SUM(E66)</f>
        <v>6778.200000000001</v>
      </c>
    </row>
    <row r="66" spans="1:5" ht="13.5">
      <c r="A66" s="35" t="s">
        <v>116</v>
      </c>
      <c r="B66" s="36" t="s">
        <v>117</v>
      </c>
      <c r="C66" s="15">
        <f>SUM(C68:C70)</f>
        <v>12954.1</v>
      </c>
      <c r="D66" s="15">
        <f>SUM(D68:D70)</f>
        <v>6778.200000000001</v>
      </c>
      <c r="E66" s="15">
        <f>SUM(E68:E70)</f>
        <v>6778.200000000001</v>
      </c>
    </row>
    <row r="67" spans="1:17" ht="13.5">
      <c r="A67" s="13"/>
      <c r="B67" s="18" t="s">
        <v>118</v>
      </c>
      <c r="C67" s="15"/>
      <c r="D67" s="16"/>
      <c r="E67" s="15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s="47" customFormat="1" ht="90" customHeight="1">
      <c r="A68" s="43" t="s">
        <v>119</v>
      </c>
      <c r="B68" s="18" t="s">
        <v>120</v>
      </c>
      <c r="C68" s="44">
        <v>5743.1</v>
      </c>
      <c r="D68" s="45">
        <v>5743.1</v>
      </c>
      <c r="E68" s="45">
        <v>5743.1</v>
      </c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</row>
    <row r="69" spans="1:17" s="47" customFormat="1" ht="54.75">
      <c r="A69" s="43" t="s">
        <v>121</v>
      </c>
      <c r="B69" s="18" t="s">
        <v>122</v>
      </c>
      <c r="C69" s="44">
        <v>1035.1</v>
      </c>
      <c r="D69" s="45">
        <v>1035.1</v>
      </c>
      <c r="E69" s="45">
        <v>1035.1</v>
      </c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</row>
    <row r="70" spans="1:17" s="47" customFormat="1" ht="54.75">
      <c r="A70" s="48" t="s">
        <v>123</v>
      </c>
      <c r="B70" s="49" t="s">
        <v>124</v>
      </c>
      <c r="C70" s="44">
        <v>6175.9</v>
      </c>
      <c r="D70" s="45">
        <v>0</v>
      </c>
      <c r="E70" s="45">
        <v>0</v>
      </c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</row>
    <row r="71" spans="1:17" s="12" customFormat="1" ht="27">
      <c r="A71" s="50" t="s">
        <v>125</v>
      </c>
      <c r="B71" s="51" t="s">
        <v>126</v>
      </c>
      <c r="C71" s="10">
        <f>SUM(C72+C75)</f>
        <v>525.4</v>
      </c>
      <c r="D71" s="10">
        <f>SUM(D72+D75)</f>
        <v>559.2</v>
      </c>
      <c r="E71" s="10">
        <f>SUM(E72+E75)</f>
        <v>593.5</v>
      </c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</row>
    <row r="72" spans="1:17" s="12" customFormat="1" ht="41.25">
      <c r="A72" s="53" t="s">
        <v>127</v>
      </c>
      <c r="B72" s="42" t="s">
        <v>128</v>
      </c>
      <c r="C72" s="15">
        <f>SUM(C73)</f>
        <v>179.9</v>
      </c>
      <c r="D72" s="15">
        <f>SUM(D73)</f>
        <v>179.9</v>
      </c>
      <c r="E72" s="15">
        <f>SUM(E73)</f>
        <v>179.9</v>
      </c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</row>
    <row r="73" spans="1:17" s="12" customFormat="1" ht="41.25">
      <c r="A73" s="53" t="s">
        <v>129</v>
      </c>
      <c r="B73" s="42" t="s">
        <v>130</v>
      </c>
      <c r="C73" s="15">
        <f>SUM(C74)</f>
        <v>179.9</v>
      </c>
      <c r="D73" s="15">
        <f>SUM(D74)</f>
        <v>179.9</v>
      </c>
      <c r="E73" s="15">
        <f>SUM(E74)</f>
        <v>179.9</v>
      </c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</row>
    <row r="74" spans="1:17" s="12" customFormat="1" ht="151.5">
      <c r="A74" s="54" t="s">
        <v>131</v>
      </c>
      <c r="B74" s="55" t="s">
        <v>132</v>
      </c>
      <c r="C74" s="15">
        <v>179.9</v>
      </c>
      <c r="D74" s="15">
        <v>179.9</v>
      </c>
      <c r="E74" s="15">
        <v>179.9</v>
      </c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</row>
    <row r="75" spans="1:5" ht="41.25">
      <c r="A75" s="35" t="s">
        <v>133</v>
      </c>
      <c r="B75" s="42" t="s">
        <v>134</v>
      </c>
      <c r="C75" s="15">
        <f>SUM(C76)</f>
        <v>345.5</v>
      </c>
      <c r="D75" s="15">
        <f>SUM(D76)</f>
        <v>379.3</v>
      </c>
      <c r="E75" s="15">
        <f>SUM(E76)</f>
        <v>413.6</v>
      </c>
    </row>
    <row r="76" spans="1:5" ht="54.75">
      <c r="A76" s="35" t="s">
        <v>135</v>
      </c>
      <c r="B76" s="42" t="s">
        <v>136</v>
      </c>
      <c r="C76" s="15">
        <v>345.5</v>
      </c>
      <c r="D76" s="56">
        <v>379.3</v>
      </c>
      <c r="E76" s="15">
        <v>413.6</v>
      </c>
    </row>
    <row r="77" spans="1:5" ht="13.5">
      <c r="A77" s="6" t="s">
        <v>137</v>
      </c>
      <c r="B77" s="9" t="s">
        <v>138</v>
      </c>
      <c r="C77" s="10">
        <f>SUM(C78)</f>
        <v>18381.5</v>
      </c>
      <c r="D77" s="10">
        <f>SUM(D78)</f>
        <v>7744.5</v>
      </c>
      <c r="E77" s="10">
        <f>SUM(E78)</f>
        <v>8143.5</v>
      </c>
    </row>
    <row r="78" spans="1:5" ht="27">
      <c r="A78" s="13" t="s">
        <v>139</v>
      </c>
      <c r="B78" s="18" t="s">
        <v>140</v>
      </c>
      <c r="C78" s="15">
        <f>SUM(C79)</f>
        <v>18381.5</v>
      </c>
      <c r="D78" s="15">
        <f>SUM(D79)</f>
        <v>7744.5</v>
      </c>
      <c r="E78" s="15">
        <f>SUM(E79)</f>
        <v>8143.5</v>
      </c>
    </row>
    <row r="79" spans="1:5" ht="27">
      <c r="A79" s="13" t="s">
        <v>141</v>
      </c>
      <c r="B79" s="18" t="s">
        <v>142</v>
      </c>
      <c r="C79" s="15">
        <f>SUM(C81)</f>
        <v>18381.5</v>
      </c>
      <c r="D79" s="15">
        <f>SUM(D81)</f>
        <v>7744.5</v>
      </c>
      <c r="E79" s="15">
        <f>SUM(E81)</f>
        <v>8143.5</v>
      </c>
    </row>
    <row r="80" spans="1:5" ht="13.5">
      <c r="A80" s="13"/>
      <c r="B80" s="18" t="s">
        <v>118</v>
      </c>
      <c r="C80" s="15"/>
      <c r="D80" s="56"/>
      <c r="E80" s="15"/>
    </row>
    <row r="81" spans="1:5" ht="27">
      <c r="A81" s="13" t="s">
        <v>141</v>
      </c>
      <c r="B81" s="57" t="s">
        <v>142</v>
      </c>
      <c r="C81" s="15">
        <f>411.5+17970</f>
        <v>18381.5</v>
      </c>
      <c r="D81" s="56">
        <f>411.5+3730.7+602.3+3000</f>
        <v>7744.5</v>
      </c>
      <c r="E81" s="15">
        <f>411.5+3730.7+1001.3+3000</f>
        <v>8143.5</v>
      </c>
    </row>
    <row r="82" spans="1:5" ht="13.5">
      <c r="A82" s="13"/>
      <c r="B82" s="9" t="s">
        <v>143</v>
      </c>
      <c r="C82" s="58">
        <f>SUM(C11+C52)</f>
        <v>59239.9</v>
      </c>
      <c r="D82" s="58">
        <f>SUM(D11+D52)</f>
        <v>41062</v>
      </c>
      <c r="E82" s="58">
        <f>SUM(E11+E52)</f>
        <v>41712.8</v>
      </c>
    </row>
  </sheetData>
  <sheetProtection selectLockedCells="1" selectUnlockedCells="1"/>
  <mergeCells count="7">
    <mergeCell ref="D7:E7"/>
    <mergeCell ref="B1:E1"/>
    <mergeCell ref="B2:E2"/>
    <mergeCell ref="B3:E3"/>
    <mergeCell ref="B4:E4"/>
    <mergeCell ref="B5:E5"/>
    <mergeCell ref="A6:E6"/>
  </mergeCells>
  <printOptions/>
  <pageMargins left="0.3541666666666667" right="0.27569444444444446" top="0.39375" bottom="0.27569444444444446" header="0.5118110236220472" footer="0.5118110236220472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dcterms:modified xsi:type="dcterms:W3CDTF">2023-12-14T10:26:05Z</dcterms:modified>
  <cp:category/>
  <cp:version/>
  <cp:contentType/>
  <cp:contentStatus/>
</cp:coreProperties>
</file>