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1" sheetId="1" r:id="rId1"/>
  </sheets>
  <definedNames>
    <definedName name="Excel_BuiltIn_Print_Area" localSheetId="0">'Лист1'!$A$1:$G$84</definedName>
    <definedName name="_xlnm.Print_Area" localSheetId="0">'Лист1'!$A$1:$G$84</definedName>
  </definedNames>
  <calcPr fullCalcOnLoad="1"/>
</workbook>
</file>

<file path=xl/sharedStrings.xml><?xml version="1.0" encoding="utf-8"?>
<sst xmlns="http://schemas.openxmlformats.org/spreadsheetml/2006/main" count="157" uniqueCount="149">
  <si>
    <t>Приложение №1</t>
  </si>
  <si>
    <t xml:space="preserve">         к решению Совета народных депутатов</t>
  </si>
  <si>
    <t xml:space="preserve">    муниципального образования Андреевское</t>
  </si>
  <si>
    <t>сельское поселение</t>
  </si>
  <si>
    <t>ПОСТУПЛЕНИЕ  ДОХОДОВ  В  БЮДЖЕТ МУНИЦИПАЛЬНОГО ОБРАЗОВАНИЯ АНДРЕЕВСКОЕ СЕЛЬСКОЕ ПОСЕЛЕНИЕ НА 2020г. И НА ПЛАНОВЫЙ ПЕРИОД 2021-2022гг.</t>
  </si>
  <si>
    <t>(тыс.руб.)</t>
  </si>
  <si>
    <t>Код по классификации</t>
  </si>
  <si>
    <t>Наименование  показателей</t>
  </si>
  <si>
    <t xml:space="preserve">Сумма  </t>
  </si>
  <si>
    <t>уточ. Ноябрь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</si>
  <si>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</si>
  <si>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</si>
  <si>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</si>
  <si>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</si>
  <si>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</si>
  <si>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</si>
  <si>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</si>
  <si>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</si>
  <si>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000 1 01 02020 01 0000 110</t>
  </si>
  <si>
    <t>Налог на доходы 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</si>
  <si>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</si>
  <si>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</si>
  <si>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</si>
  <si>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</si>
  <si>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</si>
  <si>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</si>
  <si>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</si>
  <si>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</si>
  <si>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</si>
  <si>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</si>
  <si>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</si>
  <si>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</si>
  <si>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</si>
  <si>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</si>
  <si>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</si>
  <si>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</si>
  <si>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</si>
  <si>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</si>
  <si>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</si>
  <si>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</si>
  <si>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</si>
  <si>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</si>
  <si>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</si>
  <si>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</si>
  <si>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</si>
  <si>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</si>
  <si>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 пошлина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</si>
  <si>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</si>
  <si>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</si>
  <si>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</si>
  <si>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</si>
  <si>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</si>
  <si>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</si>
  <si>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</si>
  <si>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000 1 09 04050 00 0000 110</t>
  </si>
  <si>
    <t>Земельный налог (по обязательствам, возникшим до 1 января 2006 года)</t>
  </si>
  <si>
    <t>000 1 09 04053 10 0000 110</t>
  </si>
  <si>
    <t>Земельный налог (по обязательствам, возникшим до 1 января 2006 года), мобилизующий на территориях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</si>
  <si>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</si>
  <si>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</si>
  <si>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 xml:space="preserve">000 1 11 05000 00 0000 120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</si>
  <si>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</si>
  <si>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000 1 11 05030 00 0000 120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</si>
  <si>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</si>
  <si>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 xml:space="preserve">000 1 11 05035 10 0000 120 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</si>
  <si>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</si>
  <si>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</si>
  <si>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 использования имущества и прав, находящихся в государственной и муниципальной  собственности ( 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</si>
  <si>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</si>
  <si>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 использования имущества, находящегося в государственной и муниципальной  собственности ( за исключением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</si>
  <si>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</si>
  <si>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 использования имущества, находящегося в   собственности сельских поселений (за исключением  имущества бюджетных и  автономных учреждений, а также имущества муниципальных унитарных предприятий, в том числе казенных)</t>
  </si>
  <si>
    <t>000 1 13 00000 00 0000 130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</si>
  <si>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</si>
  <si>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</si>
  <si>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</si>
  <si>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</si>
  <si>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</si>
  <si>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000 1 13 02995 10 0000 130</t>
  </si>
  <si>
    <t>Прочие доходы от  компенсации затрат бюджетов сельских поселений</t>
  </si>
  <si>
    <t>000 1 16 00000 00 0000 000</t>
  </si>
  <si>
    <t>Штрафы, санкции, возмещение ущерба</t>
  </si>
  <si>
    <t xml:space="preserve">0001 16 02000 02 0000 140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</si>
  <si>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</si>
  <si>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</si>
  <si>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</si>
  <si>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</si>
  <si>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</si>
  <si>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</si>
  <si>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</si>
  <si>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000 2 02 10000 00 0000 150 </t>
  </si>
  <si>
    <t xml:space="preserve">Дотации бюджетам бюджетной системы Российской Федерации </t>
  </si>
  <si>
    <t xml:space="preserve">000 2 02 15002 00 0000 150 </t>
  </si>
  <si>
    <t xml:space="preserve">Дотации бюджетам на поддержку мер по обеспечению сбалансированности бюджетов </t>
  </si>
  <si>
    <t xml:space="preserve">000 2 02 15002 10 0000 150 </t>
  </si>
  <si>
    <t xml:space="preserve">Дотации бюджетам сельских поселений на поддержку мер по обеспечению сбалансированности бюджетов </t>
  </si>
  <si>
    <t xml:space="preserve">000 2 02 15002 10 7044 150 </t>
  </si>
  <si>
    <t>Дотации бюджетам сельских поселений на поддержку мер по обеспечению сбалансированности бюджетов</t>
  </si>
  <si>
    <t xml:space="preserve">000 2 02 15002 10 7069 150 </t>
  </si>
  <si>
    <t>Дотации бюджетам сельских поселений на поддержку мер по обеспечению сбалансированности бюджетов (дотации на поддержку мер по обеспечению сбалансированности местных бюджетов бюджетам муниципальных образований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</si>
  <si>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000 2 02 20000 00 0000 150</t>
  </si>
  <si>
    <t>Субсидии бюджетам бюджетной системы Российской Федерации (межбюджетные субсидии)</t>
  </si>
  <si>
    <t xml:space="preserve">000 2 02 25299 00 0000 150  </t>
  </si>
  <si>
    <t>Субсидии бюджетам на обустройство и восстановление воинских захоронений, находящихся в государственной собственности</t>
  </si>
  <si>
    <t xml:space="preserve">000 2 02 25299 10 0000 150 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</si>
  <si>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</si>
  <si>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 xml:space="preserve">000 2 02 25519 00 0000 150 </t>
  </si>
  <si>
    <t>Субсидия бюджетам на поддержку отрасли культуры</t>
  </si>
  <si>
    <t xml:space="preserve">000 2 02 25519 10 0000 150 </t>
  </si>
  <si>
    <t>Субсидия бюджетам сельских поселений на поддержку отрасли культуры</t>
  </si>
  <si>
    <t>000 2 02 29999 00 0000 150</t>
  </si>
  <si>
    <t>Прочие субсидии</t>
  </si>
  <si>
    <t>000 2 02 29999 10 0000 150</t>
  </si>
  <si>
    <t>Прочие субсидии бюджетам сельских поселений</t>
  </si>
  <si>
    <t>в том числе:</t>
  </si>
  <si>
    <t>000 2 02 29999 10 7039 150</t>
  </si>
  <si>
    <t xml:space="preserve">Прочие субсидии бюджетам сельских поселений (субсидии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 с указами Президента Российской Федерации от 7 мая 2012 года № 597, от 1 июня 2012 года № 761) </t>
  </si>
  <si>
    <t>000 2 02 29999 10 7167 150</t>
  </si>
  <si>
    <t xml:space="preserve">Прочие субсидии бюджетам сельских поселений ( субсидии бюджетам сельских поселений на реализацию мероприятий по предотвращению распространения борщевика Сосновского ) </t>
  </si>
  <si>
    <t>000 2 02 30000 00 0000 150</t>
  </si>
  <si>
    <t>Субвенции бюджетам бюджетной системы Российской Федерации</t>
  </si>
  <si>
    <t xml:space="preserve">000 2 02 30024 00 0000 150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</si>
  <si>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</si>
  <si>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000 2 02 30024 10 0000 150 </t>
  </si>
  <si>
    <t>Субвенции бюджетам сельских поселений на выполнение передаваемых полномочий субъектов Российской Федерации</t>
  </si>
  <si>
    <t>000 2 02 30024 10 6182 150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</si>
  <si>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</si>
  <si>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</si>
  <si>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</si>
  <si>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</si>
  <si>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</si>
  <si>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</si>
  <si>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</si>
  <si>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</si>
  <si>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</si>
  <si>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</si>
  <si>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</si>
  <si>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из районного бюджета на сбалансированность</t>
  </si>
  <si>
    <t>000 2 07 05000 00 0000 150</t>
  </si>
  <si>
    <t>Прочие безвозмездные поступления</t>
  </si>
  <si>
    <t>000 2 07 05000 10 0000 150</t>
  </si>
  <si>
    <t>Прочие безвозмездные поступления, зачисляемые в бюджет сельских  поселений</t>
  </si>
  <si>
    <t>000 2 07 05030 10 0000 150</t>
  </si>
  <si>
    <t xml:space="preserve">000 2 19 00000 10 0000 150 </t>
  </si>
  <si>
    <t xml:space="preserve">Возврат остатков субсидий, субвенций и иных межбюджетных трансфертов, имеющих целевое назначение, прошлых лет из бюджетов сельских поселений </t>
  </si>
  <si>
    <t xml:space="preserve">000 2 19 60010 10 0000 150 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</si>
  <si>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 </t>
  </si>
  <si>
    <t>ИТОГО ДОХОДОВ:</t>
  </si>
  <si>
    <t>от 08.12.2020 № 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</si>
</sst>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43" applyNumberFormat="1" applyFont="1" applyFill="1" applyBorder="1" applyAlignment="1" applyProtection="1">
      <alignment horizontal="justify" vertical="top" wrapText="1"/>
      <protection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justify"/>
    </xf>
    <xf numFmtId="0" fontId="1" fillId="0" borderId="10" xfId="0" applyFont="1" applyBorder="1" applyAlignment="1">
      <alignment/>
    </xf>
    <xf numFmtId="0" fontId="2" fillId="33" borderId="10" xfId="33" applyFont="1" applyFill="1" applyBorder="1" applyAlignment="1">
      <alignment horizontal="center" vertical="center" wrapText="1"/>
      <protection/>
    </xf>
    <xf numFmtId="0" fontId="2" fillId="33" borderId="10" xfId="33" applyFont="1" applyFill="1" applyBorder="1" applyAlignment="1">
      <alignment horizontal="justify" vertical="center" wrapText="1"/>
      <protection/>
    </xf>
    <xf numFmtId="165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33" borderId="10" xfId="33" applyFont="1" applyFill="1" applyBorder="1" applyAlignment="1">
      <alignment horizontal="center" vertical="center" wrapText="1"/>
      <protection/>
    </xf>
    <xf numFmtId="0" fontId="1" fillId="33" borderId="10" xfId="33" applyFont="1" applyFill="1" applyBorder="1" applyAlignment="1">
      <alignment horizontal="justify" vertical="center" wrapText="1"/>
      <protection/>
    </xf>
    <xf numFmtId="165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33" borderId="10" xfId="33" applyFont="1" applyFill="1" applyBorder="1" applyAlignment="1">
      <alignment horizontal="justify" vertical="center" wrapText="1"/>
      <protection/>
    </xf>
    <xf numFmtId="0" fontId="1" fillId="33" borderId="10" xfId="33" applyFont="1" applyFill="1" applyBorder="1" applyAlignment="1">
      <alignment horizontal="justify" wrapText="1"/>
      <protection/>
    </xf>
    <xf numFmtId="0" fontId="1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0" borderId="10" xfId="33" applyFont="1" applyFill="1" applyBorder="1" applyAlignment="1">
      <alignment horizontal="justify" vertical="center" wrapText="1"/>
      <protection/>
    </xf>
    <xf numFmtId="0" fontId="2" fillId="0" borderId="0" xfId="0" applyFont="1" applyBorder="1" applyAlignment="1">
      <alignment/>
    </xf>
    <xf numFmtId="0" fontId="1" fillId="0" borderId="10" xfId="33" applyFont="1" applyFill="1" applyBorder="1" applyAlignment="1">
      <alignment horizontal="center" vertical="center" wrapText="1"/>
      <protection/>
    </xf>
    <xf numFmtId="0" fontId="5" fillId="0" borderId="10" xfId="33" applyFont="1" applyBorder="1" applyAlignment="1">
      <alignment wrapText="1"/>
      <protection/>
    </xf>
    <xf numFmtId="0" fontId="1" fillId="0" borderId="10" xfId="33" applyFont="1" applyFill="1" applyBorder="1" applyAlignment="1">
      <alignment horizontal="left" wrapText="1"/>
      <protection/>
    </xf>
    <xf numFmtId="0" fontId="5" fillId="0" borderId="10" xfId="33" applyFont="1" applyFill="1" applyBorder="1" applyAlignment="1">
      <alignment horizontal="justify" vertical="center" wrapText="1"/>
      <protection/>
    </xf>
    <xf numFmtId="164" fontId="1" fillId="33" borderId="10" xfId="33" applyNumberFormat="1" applyFont="1" applyFill="1" applyBorder="1" applyAlignment="1">
      <alignment horizontal="right" wrapText="1"/>
      <protection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zoomScalePageLayoutView="0" workbookViewId="0" topLeftCell="A1">
      <selection activeCell="I5" sqref="I5"/>
    </sheetView>
  </sheetViews>
  <sheetFormatPr defaultColWidth="8.57421875" defaultRowHeight="12.75"/>
  <cols>
    <col min="1" max="1" width="27.00390625" style="1" customWidth="1"/>
    <col min="2" max="2" width="47.57421875" style="2" customWidth="1"/>
    <col min="3" max="3" width="9.421875" style="1" hidden="1" customWidth="1"/>
    <col min="4" max="4" width="8.421875" style="1" hidden="1" customWidth="1"/>
    <col min="5" max="5" width="10.57421875" style="1" customWidth="1"/>
    <col min="6" max="7" width="8.421875" style="1" customWidth="1"/>
    <col min="8" max="16384" width="8.57421875" style="1" customWidth="1"/>
  </cols>
  <sheetData>
    <row r="1" spans="1:7" ht="13.5">
      <c r="A1" s="3"/>
      <c r="B1" s="54" t="s">
        <v>0</v>
      </c>
      <c r="C1" s="54"/>
      <c r="D1" s="54"/>
      <c r="E1" s="54"/>
      <c r="F1" s="54"/>
      <c r="G1" s="54"/>
    </row>
    <row r="2" spans="1:7" ht="15.75" customHeight="1">
      <c r="A2" s="3"/>
      <c r="B2" s="55" t="s">
        <v>1</v>
      </c>
      <c r="C2" s="55"/>
      <c r="D2" s="55"/>
      <c r="E2" s="55"/>
      <c r="F2" s="55"/>
      <c r="G2" s="55"/>
    </row>
    <row r="3" spans="1:7" ht="13.5">
      <c r="A3" s="3"/>
      <c r="B3" s="54" t="s">
        <v>2</v>
      </c>
      <c r="C3" s="54"/>
      <c r="D3" s="54"/>
      <c r="E3" s="54"/>
      <c r="F3" s="54"/>
      <c r="G3" s="54"/>
    </row>
    <row r="4" spans="1:7" ht="13.5">
      <c r="A4" s="3"/>
      <c r="B4" s="54" t="s">
        <v>3</v>
      </c>
      <c r="C4" s="54"/>
      <c r="D4" s="54"/>
      <c r="E4" s="54"/>
      <c r="F4" s="54"/>
      <c r="G4" s="54"/>
    </row>
    <row r="5" spans="1:7" ht="13.5">
      <c r="A5" s="3"/>
      <c r="B5" s="54" t="s">
        <v>148</v>
      </c>
      <c r="C5" s="54"/>
      <c r="D5" s="54"/>
      <c r="E5" s="54"/>
      <c r="F5" s="54"/>
      <c r="G5" s="54"/>
    </row>
    <row r="6" spans="1:7" ht="13.5">
      <c r="A6" s="3"/>
      <c r="B6" s="4"/>
      <c r="C6" s="4"/>
      <c r="D6" s="4"/>
      <c r="E6" s="4"/>
      <c r="F6" s="4"/>
      <c r="G6" s="4"/>
    </row>
    <row r="7" spans="1:7" ht="41.25" customHeight="1">
      <c r="A7" s="56" t="s">
        <v>4</v>
      </c>
      <c r="B7" s="56"/>
      <c r="C7" s="56"/>
      <c r="D7" s="56"/>
      <c r="E7" s="56"/>
      <c r="F7" s="56"/>
      <c r="G7" s="56"/>
    </row>
    <row r="8" spans="1:7" ht="26.25" customHeight="1">
      <c r="A8" s="3"/>
      <c r="B8" s="5"/>
      <c r="C8" s="3"/>
      <c r="D8" s="3"/>
      <c r="E8" s="3"/>
      <c r="F8" s="54" t="s">
        <v>5</v>
      </c>
      <c r="G8" s="54"/>
    </row>
    <row r="9" spans="1:7" ht="15.75" customHeight="1">
      <c r="A9" s="6" t="s">
        <v>6</v>
      </c>
      <c r="B9" s="7" t="s">
        <v>7</v>
      </c>
      <c r="C9" s="8" t="s">
        <v>8</v>
      </c>
      <c r="D9" s="57" t="s">
        <v>9</v>
      </c>
      <c r="E9" s="8" t="s">
        <v>8</v>
      </c>
      <c r="F9" s="8" t="s">
        <v>8</v>
      </c>
      <c r="G9" s="8" t="s">
        <v>8</v>
      </c>
    </row>
    <row r="10" spans="1:7" ht="13.5">
      <c r="A10" s="6"/>
      <c r="B10" s="7"/>
      <c r="C10" s="8">
        <v>2020</v>
      </c>
      <c r="D10" s="57"/>
      <c r="E10" s="8">
        <v>2020</v>
      </c>
      <c r="F10" s="8">
        <v>2021</v>
      </c>
      <c r="G10" s="8">
        <v>2022</v>
      </c>
    </row>
    <row r="11" spans="1:7" ht="13.5">
      <c r="A11" s="9">
        <v>1</v>
      </c>
      <c r="B11" s="9">
        <v>2</v>
      </c>
      <c r="C11" s="9">
        <v>3</v>
      </c>
      <c r="D11" s="9"/>
      <c r="E11" s="9">
        <v>3</v>
      </c>
      <c r="F11" s="9">
        <v>4</v>
      </c>
      <c r="G11" s="9">
        <v>5</v>
      </c>
    </row>
    <row r="12" spans="1:7" ht="24" customHeight="1">
      <c r="A12" s="10" t="s">
        <v>10</v>
      </c>
      <c r="B12" s="11" t="s">
        <v>11</v>
      </c>
      <c r="C12" s="12">
        <f>SUM(C13+C19+C22+C30+C37+C48+C33+C44)</f>
        <v>27519.9</v>
      </c>
      <c r="D12" s="12">
        <f>SUM(D13+D19+D22+D30+D37+D48+D33+D44)</f>
        <v>-1698</v>
      </c>
      <c r="E12" s="12">
        <f aca="true" t="shared" si="0" ref="E12:E52">SUM(C12:D12)</f>
        <v>25821.9</v>
      </c>
      <c r="F12" s="12">
        <f>SUM(F13+F19+F22+F30+F37+F48+F33+F44)</f>
        <v>26856.9</v>
      </c>
      <c r="G12" s="12">
        <f>SUM(G13+G19+G22+G30+G37+G48+G33+G44)</f>
        <v>26947.9</v>
      </c>
    </row>
    <row r="13" spans="1:7" ht="19.5" customHeight="1">
      <c r="A13" s="10" t="s">
        <v>12</v>
      </c>
      <c r="B13" s="11" t="s">
        <v>13</v>
      </c>
      <c r="C13" s="12">
        <f>SUM(C14)</f>
        <v>725</v>
      </c>
      <c r="D13" s="12">
        <f>SUM(D14)</f>
        <v>-100</v>
      </c>
      <c r="E13" s="12">
        <f t="shared" si="0"/>
        <v>625</v>
      </c>
      <c r="F13" s="12">
        <f>SUM(F14)</f>
        <v>758</v>
      </c>
      <c r="G13" s="12">
        <f>SUM(G14)</f>
        <v>792</v>
      </c>
    </row>
    <row r="14" spans="1:7" s="14" customFormat="1" ht="13.5">
      <c r="A14" s="10" t="s">
        <v>14</v>
      </c>
      <c r="B14" s="13" t="s">
        <v>15</v>
      </c>
      <c r="C14" s="12">
        <f>SUM(C15:C18)</f>
        <v>725</v>
      </c>
      <c r="D14" s="12">
        <f>SUM(D15:D18)</f>
        <v>-100</v>
      </c>
      <c r="E14" s="12">
        <f t="shared" si="0"/>
        <v>625</v>
      </c>
      <c r="F14" s="12">
        <f>SUM(F15:F18)</f>
        <v>758</v>
      </c>
      <c r="G14" s="12">
        <f>SUM(G15:G18)</f>
        <v>792</v>
      </c>
    </row>
    <row r="15" spans="1:7" ht="76.5" customHeight="1">
      <c r="A15" s="15" t="s">
        <v>16</v>
      </c>
      <c r="B15" s="16" t="s">
        <v>17</v>
      </c>
      <c r="C15" s="17">
        <v>596</v>
      </c>
      <c r="D15" s="17">
        <v>-52</v>
      </c>
      <c r="E15" s="12">
        <f t="shared" si="0"/>
        <v>544</v>
      </c>
      <c r="F15" s="18">
        <v>621</v>
      </c>
      <c r="G15" s="17">
        <v>650</v>
      </c>
    </row>
    <row r="16" spans="1:7" ht="117" customHeight="1">
      <c r="A16" s="15" t="s">
        <v>18</v>
      </c>
      <c r="B16" s="16" t="s">
        <v>19</v>
      </c>
      <c r="C16" s="19">
        <v>2</v>
      </c>
      <c r="D16" s="19">
        <v>-1</v>
      </c>
      <c r="E16" s="12">
        <f t="shared" si="0"/>
        <v>1</v>
      </c>
      <c r="F16" s="19">
        <v>3</v>
      </c>
      <c r="G16" s="19">
        <v>3</v>
      </c>
    </row>
    <row r="17" spans="1:7" ht="54.75">
      <c r="A17" s="15" t="s">
        <v>20</v>
      </c>
      <c r="B17" s="20" t="s">
        <v>21</v>
      </c>
      <c r="C17" s="17">
        <v>77</v>
      </c>
      <c r="D17" s="17">
        <v>-47</v>
      </c>
      <c r="E17" s="12">
        <f t="shared" si="0"/>
        <v>30</v>
      </c>
      <c r="F17" s="18">
        <v>81</v>
      </c>
      <c r="G17" s="17">
        <v>84</v>
      </c>
    </row>
    <row r="18" spans="1:7" ht="99" customHeight="1">
      <c r="A18" s="15" t="s">
        <v>22</v>
      </c>
      <c r="B18" s="16" t="s">
        <v>23</v>
      </c>
      <c r="C18" s="17">
        <v>50</v>
      </c>
      <c r="D18" s="17"/>
      <c r="E18" s="12">
        <f t="shared" si="0"/>
        <v>50</v>
      </c>
      <c r="F18" s="18">
        <v>53</v>
      </c>
      <c r="G18" s="17">
        <v>55</v>
      </c>
    </row>
    <row r="19" spans="1:7" ht="13.5">
      <c r="A19" s="10" t="s">
        <v>24</v>
      </c>
      <c r="B19" s="21" t="s">
        <v>25</v>
      </c>
      <c r="C19" s="12">
        <f>SUM(C20)</f>
        <v>605</v>
      </c>
      <c r="D19" s="12">
        <f>SUM(D20)</f>
        <v>417.6</v>
      </c>
      <c r="E19" s="12">
        <f t="shared" si="0"/>
        <v>1022.6</v>
      </c>
      <c r="F19" s="12">
        <f>SUM(F20)</f>
        <v>635</v>
      </c>
      <c r="G19" s="12">
        <f>SUM(G20)</f>
        <v>667</v>
      </c>
    </row>
    <row r="20" spans="1:7" ht="13.5">
      <c r="A20" s="15" t="s">
        <v>26</v>
      </c>
      <c r="B20" s="20" t="s">
        <v>27</v>
      </c>
      <c r="C20" s="17">
        <f>SUM(C21)</f>
        <v>605</v>
      </c>
      <c r="D20" s="17">
        <f>SUM(D21)</f>
        <v>417.6</v>
      </c>
      <c r="E20" s="12">
        <f t="shared" si="0"/>
        <v>1022.6</v>
      </c>
      <c r="F20" s="17">
        <f>SUM(F21)</f>
        <v>635</v>
      </c>
      <c r="G20" s="17">
        <f>SUM(G21)</f>
        <v>667</v>
      </c>
    </row>
    <row r="21" spans="1:7" ht="13.5">
      <c r="A21" s="15" t="s">
        <v>28</v>
      </c>
      <c r="B21" s="20" t="s">
        <v>27</v>
      </c>
      <c r="C21" s="17">
        <v>605</v>
      </c>
      <c r="D21" s="17">
        <v>417.6</v>
      </c>
      <c r="E21" s="12">
        <f t="shared" si="0"/>
        <v>1022.6</v>
      </c>
      <c r="F21" s="18">
        <v>635</v>
      </c>
      <c r="G21" s="17">
        <v>667</v>
      </c>
    </row>
    <row r="22" spans="1:7" ht="13.5">
      <c r="A22" s="10" t="s">
        <v>29</v>
      </c>
      <c r="B22" s="10" t="s">
        <v>30</v>
      </c>
      <c r="C22" s="12">
        <f>SUM(C23+C25)</f>
        <v>25450</v>
      </c>
      <c r="D22" s="12">
        <f>SUM(D23+D25)</f>
        <v>-1918.7</v>
      </c>
      <c r="E22" s="12">
        <f t="shared" si="0"/>
        <v>23531.3</v>
      </c>
      <c r="F22" s="12">
        <f>SUM(F23+F25)</f>
        <v>24720</v>
      </c>
      <c r="G22" s="12">
        <f>SUM(G23+G25)</f>
        <v>24990</v>
      </c>
    </row>
    <row r="23" spans="1:7" ht="13.5">
      <c r="A23" s="15" t="s">
        <v>31</v>
      </c>
      <c r="B23" s="15" t="s">
        <v>32</v>
      </c>
      <c r="C23" s="17">
        <f>SUM(C24)</f>
        <v>1350</v>
      </c>
      <c r="D23" s="17">
        <f>SUM(D24)</f>
        <v>0</v>
      </c>
      <c r="E23" s="12">
        <f t="shared" si="0"/>
        <v>1350</v>
      </c>
      <c r="F23" s="17">
        <f>SUM(F24)</f>
        <v>1420</v>
      </c>
      <c r="G23" s="17">
        <f>SUM(G24)</f>
        <v>1490</v>
      </c>
    </row>
    <row r="24" spans="1:7" ht="53.25" customHeight="1">
      <c r="A24" s="15" t="s">
        <v>33</v>
      </c>
      <c r="B24" s="22" t="s">
        <v>34</v>
      </c>
      <c r="C24" s="23">
        <v>1350</v>
      </c>
      <c r="D24" s="23"/>
      <c r="E24" s="12">
        <f t="shared" si="0"/>
        <v>1350</v>
      </c>
      <c r="F24" s="24">
        <v>1420</v>
      </c>
      <c r="G24" s="23">
        <v>1490</v>
      </c>
    </row>
    <row r="25" spans="1:7" ht="13.5">
      <c r="A25" s="15" t="s">
        <v>35</v>
      </c>
      <c r="B25" s="13" t="s">
        <v>36</v>
      </c>
      <c r="C25" s="17">
        <f>SUM(C26+C28)</f>
        <v>24100</v>
      </c>
      <c r="D25" s="17">
        <f>SUM(D26+D28)</f>
        <v>-1918.7</v>
      </c>
      <c r="E25" s="12">
        <f t="shared" si="0"/>
        <v>22181.3</v>
      </c>
      <c r="F25" s="17">
        <f>SUM(F26+F28)</f>
        <v>23300</v>
      </c>
      <c r="G25" s="17">
        <f>SUM(G26+G28)</f>
        <v>23500</v>
      </c>
    </row>
    <row r="26" spans="1:7" ht="13.5">
      <c r="A26" s="15" t="s">
        <v>37</v>
      </c>
      <c r="B26" s="13" t="s">
        <v>38</v>
      </c>
      <c r="C26" s="17">
        <f>SUM(C27)</f>
        <v>8500</v>
      </c>
      <c r="D26" s="17">
        <f>SUM(D27)</f>
        <v>-1400</v>
      </c>
      <c r="E26" s="12">
        <f t="shared" si="0"/>
        <v>7100</v>
      </c>
      <c r="F26" s="17">
        <f>SUM(F27)</f>
        <v>8600</v>
      </c>
      <c r="G26" s="17">
        <f>SUM(G27)</f>
        <v>8700</v>
      </c>
    </row>
    <row r="27" spans="1:7" ht="41.25">
      <c r="A27" s="15" t="s">
        <v>39</v>
      </c>
      <c r="B27" s="20" t="s">
        <v>40</v>
      </c>
      <c r="C27" s="17">
        <v>8500</v>
      </c>
      <c r="D27" s="17">
        <v>-1400</v>
      </c>
      <c r="E27" s="12">
        <f t="shared" si="0"/>
        <v>7100</v>
      </c>
      <c r="F27" s="18">
        <v>8600</v>
      </c>
      <c r="G27" s="17">
        <v>8700</v>
      </c>
    </row>
    <row r="28" spans="1:7" ht="13.5">
      <c r="A28" s="15" t="s">
        <v>41</v>
      </c>
      <c r="B28" s="13" t="s">
        <v>42</v>
      </c>
      <c r="C28" s="17">
        <f>SUM(C29)</f>
        <v>15600</v>
      </c>
      <c r="D28" s="17">
        <f>SUM(D29)</f>
        <v>-518.7</v>
      </c>
      <c r="E28" s="12">
        <f t="shared" si="0"/>
        <v>15081.3</v>
      </c>
      <c r="F28" s="17">
        <f>SUM(F29)</f>
        <v>14700</v>
      </c>
      <c r="G28" s="17">
        <f>SUM(G29)</f>
        <v>14800</v>
      </c>
    </row>
    <row r="29" spans="1:7" ht="41.25">
      <c r="A29" s="15" t="s">
        <v>43</v>
      </c>
      <c r="B29" s="25" t="s">
        <v>44</v>
      </c>
      <c r="C29" s="17">
        <v>15600</v>
      </c>
      <c r="D29" s="17">
        <v>-518.7</v>
      </c>
      <c r="E29" s="12">
        <f t="shared" si="0"/>
        <v>15081.3</v>
      </c>
      <c r="F29" s="24">
        <v>14700</v>
      </c>
      <c r="G29" s="17">
        <v>14800</v>
      </c>
    </row>
    <row r="30" spans="1:7" ht="13.5">
      <c r="A30" s="10" t="s">
        <v>45</v>
      </c>
      <c r="B30" s="11" t="s">
        <v>46</v>
      </c>
      <c r="C30" s="12">
        <f>SUM(C31)</f>
        <v>1</v>
      </c>
      <c r="D30" s="12">
        <f>SUM(D31)</f>
        <v>-1</v>
      </c>
      <c r="E30" s="12">
        <f t="shared" si="0"/>
        <v>0</v>
      </c>
      <c r="F30" s="12">
        <f>SUM(F31)</f>
        <v>1</v>
      </c>
      <c r="G30" s="12">
        <f>SUM(G31)</f>
        <v>1</v>
      </c>
    </row>
    <row r="31" spans="1:7" ht="54.75">
      <c r="A31" s="15" t="s">
        <v>47</v>
      </c>
      <c r="B31" s="20" t="s">
        <v>48</v>
      </c>
      <c r="C31" s="17">
        <f>SUM(C32)</f>
        <v>1</v>
      </c>
      <c r="D31" s="17">
        <f>SUM(D32)</f>
        <v>-1</v>
      </c>
      <c r="E31" s="12">
        <f t="shared" si="0"/>
        <v>0</v>
      </c>
      <c r="F31" s="17">
        <f>SUM(F32)</f>
        <v>1</v>
      </c>
      <c r="G31" s="17">
        <f>SUM(G32)</f>
        <v>1</v>
      </c>
    </row>
    <row r="32" spans="1:7" ht="82.5">
      <c r="A32" s="15" t="s">
        <v>49</v>
      </c>
      <c r="B32" s="26" t="s">
        <v>50</v>
      </c>
      <c r="C32" s="17">
        <v>1</v>
      </c>
      <c r="D32" s="17">
        <v>-1</v>
      </c>
      <c r="E32" s="12">
        <f t="shared" si="0"/>
        <v>0</v>
      </c>
      <c r="F32" s="24">
        <v>1</v>
      </c>
      <c r="G32" s="17">
        <v>1</v>
      </c>
    </row>
    <row r="33" spans="1:7" ht="39.75" customHeight="1">
      <c r="A33" s="10" t="s">
        <v>51</v>
      </c>
      <c r="B33" s="11" t="s">
        <v>52</v>
      </c>
      <c r="C33" s="12">
        <f>SUM(C34)</f>
        <v>249</v>
      </c>
      <c r="D33" s="12">
        <f>SUM(D34)</f>
        <v>0.1</v>
      </c>
      <c r="E33" s="12">
        <f t="shared" si="0"/>
        <v>249.1</v>
      </c>
      <c r="F33" s="12">
        <f>SUM(F34)</f>
        <v>249</v>
      </c>
      <c r="G33" s="12">
        <f>SUM(G34)</f>
        <v>0</v>
      </c>
    </row>
    <row r="34" spans="1:7" ht="13.5">
      <c r="A34" s="15" t="s">
        <v>53</v>
      </c>
      <c r="B34" s="20" t="s">
        <v>30</v>
      </c>
      <c r="C34" s="17">
        <f>SUM(C35)</f>
        <v>249</v>
      </c>
      <c r="D34" s="17">
        <f>SUM(D35)</f>
        <v>0.1</v>
      </c>
      <c r="E34" s="12">
        <f t="shared" si="0"/>
        <v>249.1</v>
      </c>
      <c r="F34" s="17">
        <f>SUM(F35)</f>
        <v>249</v>
      </c>
      <c r="G34" s="17">
        <f>SUM(G35)</f>
        <v>0</v>
      </c>
    </row>
    <row r="35" spans="1:7" ht="27">
      <c r="A35" s="15" t="s">
        <v>54</v>
      </c>
      <c r="B35" s="20" t="s">
        <v>55</v>
      </c>
      <c r="C35" s="17">
        <f>SUM(C36)</f>
        <v>249</v>
      </c>
      <c r="D35" s="17">
        <f>SUM(D36)</f>
        <v>0.1</v>
      </c>
      <c r="E35" s="12">
        <f t="shared" si="0"/>
        <v>249.1</v>
      </c>
      <c r="F35" s="17">
        <f>SUM(F36)</f>
        <v>249</v>
      </c>
      <c r="G35" s="17">
        <v>0</v>
      </c>
    </row>
    <row r="36" spans="1:7" ht="41.25">
      <c r="A36" s="15" t="s">
        <v>56</v>
      </c>
      <c r="B36" s="20" t="s">
        <v>57</v>
      </c>
      <c r="C36" s="17">
        <v>249</v>
      </c>
      <c r="D36" s="17">
        <v>0.1</v>
      </c>
      <c r="E36" s="12">
        <f t="shared" si="0"/>
        <v>249.1</v>
      </c>
      <c r="F36" s="24">
        <v>249</v>
      </c>
      <c r="G36" s="17">
        <v>0</v>
      </c>
    </row>
    <row r="37" spans="1:7" ht="40.5" customHeight="1">
      <c r="A37" s="10" t="s">
        <v>58</v>
      </c>
      <c r="B37" s="11" t="s">
        <v>59</v>
      </c>
      <c r="C37" s="12">
        <f>SUM(C38+C41)</f>
        <v>333.70000000000005</v>
      </c>
      <c r="D37" s="12">
        <f>SUM(D38+D41)</f>
        <v>0</v>
      </c>
      <c r="E37" s="12">
        <f t="shared" si="0"/>
        <v>333.70000000000005</v>
      </c>
      <c r="F37" s="12">
        <f>SUM(F38+F41)</f>
        <v>333.70000000000005</v>
      </c>
      <c r="G37" s="12">
        <f>SUM(G38+G41)</f>
        <v>333.70000000000005</v>
      </c>
    </row>
    <row r="38" spans="1:7" ht="96">
      <c r="A38" s="27" t="s">
        <v>60</v>
      </c>
      <c r="B38" s="20" t="s">
        <v>61</v>
      </c>
      <c r="C38" s="12">
        <f>SUM(C40)</f>
        <v>77.9</v>
      </c>
      <c r="D38" s="12">
        <f>SUM(D40)</f>
        <v>0</v>
      </c>
      <c r="E38" s="12">
        <f t="shared" si="0"/>
        <v>77.9</v>
      </c>
      <c r="F38" s="12">
        <f>SUM(F40)</f>
        <v>77.9</v>
      </c>
      <c r="G38" s="12">
        <f>SUM(G40)</f>
        <v>77.9</v>
      </c>
    </row>
    <row r="39" spans="1:7" ht="87" customHeight="1">
      <c r="A39" s="27" t="s">
        <v>62</v>
      </c>
      <c r="B39" s="20" t="s">
        <v>63</v>
      </c>
      <c r="C39" s="12">
        <f>SUM(C40)</f>
        <v>77.9</v>
      </c>
      <c r="D39" s="12">
        <f>SUM(D40)</f>
        <v>0</v>
      </c>
      <c r="E39" s="12">
        <f t="shared" si="0"/>
        <v>77.9</v>
      </c>
      <c r="F39" s="12">
        <f>SUM(F40)</f>
        <v>77.9</v>
      </c>
      <c r="G39" s="12">
        <f>SUM(G40)</f>
        <v>77.9</v>
      </c>
    </row>
    <row r="40" spans="1:7" ht="74.25" customHeight="1">
      <c r="A40" s="27" t="s">
        <v>64</v>
      </c>
      <c r="B40" s="28" t="s">
        <v>65</v>
      </c>
      <c r="C40" s="12">
        <v>77.9</v>
      </c>
      <c r="D40" s="12"/>
      <c r="E40" s="12">
        <f t="shared" si="0"/>
        <v>77.9</v>
      </c>
      <c r="F40" s="12">
        <v>77.9</v>
      </c>
      <c r="G40" s="12">
        <v>77.9</v>
      </c>
    </row>
    <row r="41" spans="1:7" ht="87.75" customHeight="1">
      <c r="A41" s="29" t="s">
        <v>66</v>
      </c>
      <c r="B41" s="16" t="s">
        <v>67</v>
      </c>
      <c r="C41" s="17">
        <f>SUM(C42)</f>
        <v>255.8</v>
      </c>
      <c r="D41" s="17">
        <f>SUM(D42)</f>
        <v>0</v>
      </c>
      <c r="E41" s="12">
        <f t="shared" si="0"/>
        <v>255.8</v>
      </c>
      <c r="F41" s="17">
        <f>SUM(F42)</f>
        <v>255.8</v>
      </c>
      <c r="G41" s="17">
        <f>SUM(G42)</f>
        <v>255.8</v>
      </c>
    </row>
    <row r="42" spans="1:7" ht="87.75" customHeight="1">
      <c r="A42" s="29" t="s">
        <v>68</v>
      </c>
      <c r="B42" s="16" t="s">
        <v>69</v>
      </c>
      <c r="C42" s="17">
        <f>SUM(C43)</f>
        <v>255.8</v>
      </c>
      <c r="D42" s="17">
        <f>SUM(D43)</f>
        <v>0</v>
      </c>
      <c r="E42" s="12">
        <f t="shared" si="0"/>
        <v>255.8</v>
      </c>
      <c r="F42" s="17">
        <f>SUM(F43)</f>
        <v>255.8</v>
      </c>
      <c r="G42" s="17">
        <f>SUM(G43)</f>
        <v>255.8</v>
      </c>
    </row>
    <row r="43" spans="1:7" ht="82.5">
      <c r="A43" s="29" t="s">
        <v>70</v>
      </c>
      <c r="B43" s="16" t="s">
        <v>71</v>
      </c>
      <c r="C43" s="17">
        <v>255.8</v>
      </c>
      <c r="D43" s="17"/>
      <c r="E43" s="12">
        <f t="shared" si="0"/>
        <v>255.8</v>
      </c>
      <c r="F43" s="24">
        <v>255.8</v>
      </c>
      <c r="G43" s="17">
        <v>255.8</v>
      </c>
    </row>
    <row r="44" spans="1:7" ht="27" customHeight="1">
      <c r="A44" s="6" t="s">
        <v>72</v>
      </c>
      <c r="B44" s="11" t="s">
        <v>73</v>
      </c>
      <c r="C44" s="12">
        <f>SUM(C45)</f>
        <v>56.2</v>
      </c>
      <c r="D44" s="12">
        <f>SUM(D45)</f>
        <v>0</v>
      </c>
      <c r="E44" s="12">
        <f t="shared" si="0"/>
        <v>56.2</v>
      </c>
      <c r="F44" s="12">
        <f>SUM(F45)</f>
        <v>56.2</v>
      </c>
      <c r="G44" s="12">
        <f>SUM(G45)</f>
        <v>56.2</v>
      </c>
    </row>
    <row r="45" spans="1:7" ht="13.5">
      <c r="A45" s="29" t="s">
        <v>74</v>
      </c>
      <c r="B45" s="20" t="s">
        <v>75</v>
      </c>
      <c r="C45" s="17">
        <f>SUM(C46)</f>
        <v>56.2</v>
      </c>
      <c r="D45" s="17">
        <f>SUM(D46)</f>
        <v>0</v>
      </c>
      <c r="E45" s="12">
        <f t="shared" si="0"/>
        <v>56.2</v>
      </c>
      <c r="F45" s="17">
        <f>SUM(F46)</f>
        <v>56.2</v>
      </c>
      <c r="G45" s="17">
        <f>SUM(G46)</f>
        <v>56.2</v>
      </c>
    </row>
    <row r="46" spans="1:7" ht="28.5" customHeight="1">
      <c r="A46" s="29" t="s">
        <v>76</v>
      </c>
      <c r="B46" s="20" t="s">
        <v>77</v>
      </c>
      <c r="C46" s="17">
        <f>SUM(C47)</f>
        <v>56.2</v>
      </c>
      <c r="D46" s="17">
        <f>SUM(D47)</f>
        <v>0</v>
      </c>
      <c r="E46" s="12">
        <f t="shared" si="0"/>
        <v>56.2</v>
      </c>
      <c r="F46" s="17">
        <f>SUM(F47)</f>
        <v>56.2</v>
      </c>
      <c r="G46" s="17">
        <f>SUM(G47)</f>
        <v>56.2</v>
      </c>
    </row>
    <row r="47" spans="1:7" ht="27">
      <c r="A47" s="29" t="s">
        <v>78</v>
      </c>
      <c r="B47" s="20" t="s">
        <v>79</v>
      </c>
      <c r="C47" s="17">
        <v>56.2</v>
      </c>
      <c r="D47" s="17"/>
      <c r="E47" s="12">
        <f t="shared" si="0"/>
        <v>56.2</v>
      </c>
      <c r="F47" s="24">
        <v>56.2</v>
      </c>
      <c r="G47" s="17">
        <v>56.2</v>
      </c>
    </row>
    <row r="48" spans="1:7" s="14" customFormat="1" ht="13.5">
      <c r="A48" s="10" t="s">
        <v>80</v>
      </c>
      <c r="B48" s="11" t="s">
        <v>81</v>
      </c>
      <c r="C48" s="12">
        <f>SUM(C49)</f>
        <v>100</v>
      </c>
      <c r="D48" s="12">
        <f>SUM(D49)</f>
        <v>-96</v>
      </c>
      <c r="E48" s="12">
        <f t="shared" si="0"/>
        <v>4</v>
      </c>
      <c r="F48" s="12">
        <f>SUM(F49)</f>
        <v>104</v>
      </c>
      <c r="G48" s="12">
        <f>SUM(G49)</f>
        <v>108</v>
      </c>
    </row>
    <row r="49" spans="1:7" ht="41.25">
      <c r="A49" s="27" t="s">
        <v>82</v>
      </c>
      <c r="B49" s="28" t="s">
        <v>83</v>
      </c>
      <c r="C49" s="19">
        <f>SUM(C50)</f>
        <v>100</v>
      </c>
      <c r="D49" s="19">
        <f>SUM(D50)</f>
        <v>-96</v>
      </c>
      <c r="E49" s="12">
        <f t="shared" si="0"/>
        <v>4</v>
      </c>
      <c r="F49" s="19">
        <f>SUM(F50)</f>
        <v>104</v>
      </c>
      <c r="G49" s="19">
        <f>SUM(G50)</f>
        <v>108</v>
      </c>
    </row>
    <row r="50" spans="1:7" ht="54.75">
      <c r="A50" s="27" t="s">
        <v>84</v>
      </c>
      <c r="B50" s="28" t="s">
        <v>85</v>
      </c>
      <c r="C50" s="19">
        <v>100</v>
      </c>
      <c r="D50" s="19">
        <v>-96</v>
      </c>
      <c r="E50" s="12">
        <f t="shared" si="0"/>
        <v>4</v>
      </c>
      <c r="F50" s="19">
        <v>104</v>
      </c>
      <c r="G50" s="19">
        <v>108</v>
      </c>
    </row>
    <row r="51" spans="1:7" s="14" customFormat="1" ht="13.5">
      <c r="A51" s="30" t="s">
        <v>86</v>
      </c>
      <c r="B51" s="31" t="s">
        <v>87</v>
      </c>
      <c r="C51" s="32">
        <f>SUM(C52+C79+C82)</f>
        <v>14427.952</v>
      </c>
      <c r="D51" s="33">
        <f>SUM(D52+D79+D82)</f>
        <v>2635.6</v>
      </c>
      <c r="E51" s="32">
        <f t="shared" si="0"/>
        <v>17063.552</v>
      </c>
      <c r="F51" s="12">
        <f>SUM(F52+F79+F82)</f>
        <v>10165</v>
      </c>
      <c r="G51" s="12">
        <f>SUM(G52+G79+G82)</f>
        <v>18080</v>
      </c>
    </row>
    <row r="52" spans="1:7" ht="41.25">
      <c r="A52" s="34" t="s">
        <v>88</v>
      </c>
      <c r="B52" s="35" t="s">
        <v>89</v>
      </c>
      <c r="C52" s="36">
        <f>SUM(C53+C58+C68+C74)</f>
        <v>12251.302</v>
      </c>
      <c r="D52" s="37">
        <f>SUM(D53+D58+D68+D74)</f>
        <v>2411.7999999999997</v>
      </c>
      <c r="E52" s="36">
        <f t="shared" si="0"/>
        <v>14663.101999999999</v>
      </c>
      <c r="F52" s="17">
        <f>SUM(F53+F58+F68+F74)</f>
        <v>10165</v>
      </c>
      <c r="G52" s="17">
        <f>SUM(G53+G58+G68+G74)</f>
        <v>18080</v>
      </c>
    </row>
    <row r="53" spans="1:7" s="14" customFormat="1" ht="27">
      <c r="A53" s="30" t="s">
        <v>90</v>
      </c>
      <c r="B53" s="31" t="s">
        <v>91</v>
      </c>
      <c r="C53" s="12">
        <f>SUM(C54)</f>
        <v>1614.05</v>
      </c>
      <c r="D53" s="33">
        <f>SUM(D54)</f>
        <v>2269.6</v>
      </c>
      <c r="E53" s="33">
        <f>SUM(E54)</f>
        <v>3883.65</v>
      </c>
      <c r="F53" s="12">
        <f>SUM(F54)</f>
        <v>0</v>
      </c>
      <c r="G53" s="12">
        <f>SUM(G54)</f>
        <v>0</v>
      </c>
    </row>
    <row r="54" spans="1:7" ht="27">
      <c r="A54" s="34" t="s">
        <v>92</v>
      </c>
      <c r="B54" s="35" t="s">
        <v>93</v>
      </c>
      <c r="C54" s="17">
        <f>SUM(C55)</f>
        <v>1614.05</v>
      </c>
      <c r="D54" s="37">
        <f>SUM(D55)</f>
        <v>2269.6</v>
      </c>
      <c r="E54" s="37">
        <f>SUM(E55)</f>
        <v>3883.65</v>
      </c>
      <c r="F54" s="17">
        <f>SUM(F55)</f>
        <v>0</v>
      </c>
      <c r="G54" s="17">
        <f>SUM(G55)</f>
        <v>0</v>
      </c>
    </row>
    <row r="55" spans="1:7" ht="38.25" customHeight="1">
      <c r="A55" s="34" t="s">
        <v>94</v>
      </c>
      <c r="B55" s="35" t="s">
        <v>95</v>
      </c>
      <c r="C55" s="17">
        <f>SUM(C56:C57)</f>
        <v>1614.05</v>
      </c>
      <c r="D55" s="37">
        <f>SUM(D56:D57)</f>
        <v>2269.6</v>
      </c>
      <c r="E55" s="17">
        <f>SUM(E56:E57)</f>
        <v>3883.65</v>
      </c>
      <c r="F55" s="17">
        <f>SUM(F56:F57)</f>
        <v>0</v>
      </c>
      <c r="G55" s="17">
        <f>SUM(G56:G57)</f>
        <v>0</v>
      </c>
    </row>
    <row r="56" spans="1:7" ht="38.25" customHeight="1">
      <c r="A56" s="34" t="s">
        <v>96</v>
      </c>
      <c r="B56" s="38" t="s">
        <v>97</v>
      </c>
      <c r="C56" s="17"/>
      <c r="D56" s="37">
        <v>1698</v>
      </c>
      <c r="E56" s="37">
        <f>SUM(D56)</f>
        <v>1698</v>
      </c>
      <c r="F56" s="17">
        <v>0</v>
      </c>
      <c r="G56" s="17">
        <v>0</v>
      </c>
    </row>
    <row r="57" spans="1:7" ht="135" customHeight="1">
      <c r="A57" s="34" t="s">
        <v>98</v>
      </c>
      <c r="B57" s="39" t="s">
        <v>99</v>
      </c>
      <c r="C57" s="17">
        <v>1614.05</v>
      </c>
      <c r="D57" s="37">
        <v>571.6</v>
      </c>
      <c r="E57" s="37">
        <f>SUM(C57:D57)</f>
        <v>2185.65</v>
      </c>
      <c r="F57" s="17">
        <v>0</v>
      </c>
      <c r="G57" s="17">
        <v>0</v>
      </c>
    </row>
    <row r="58" spans="1:7" ht="42.75" customHeight="1">
      <c r="A58" s="30" t="s">
        <v>100</v>
      </c>
      <c r="B58" s="31" t="s">
        <v>101</v>
      </c>
      <c r="C58" s="12">
        <f>SUM(C59+C61+C63)</f>
        <v>3920.7999999999997</v>
      </c>
      <c r="D58" s="12">
        <f>SUM(D59+D61+D63)</f>
        <v>0</v>
      </c>
      <c r="E58" s="12">
        <f>SUM(E59+E61+E63)</f>
        <v>3920.7999999999997</v>
      </c>
      <c r="F58" s="12">
        <f>SUM(F59+F61+F63)</f>
        <v>3800.7999999999997</v>
      </c>
      <c r="G58" s="12">
        <f>SUM(G59+G61+G63)</f>
        <v>11701.9</v>
      </c>
    </row>
    <row r="59" spans="1:7" ht="41.25">
      <c r="A59" s="15" t="s">
        <v>102</v>
      </c>
      <c r="B59" s="28" t="s">
        <v>103</v>
      </c>
      <c r="C59" s="17">
        <f>SUM(C60)</f>
        <v>120</v>
      </c>
      <c r="D59" s="17">
        <f>SUM(D60)</f>
        <v>0</v>
      </c>
      <c r="E59" s="17">
        <f>SUM(E60)</f>
        <v>120</v>
      </c>
      <c r="F59" s="17">
        <f>SUM(F60)</f>
        <v>0</v>
      </c>
      <c r="G59" s="17">
        <f>SUM(G60)</f>
        <v>0</v>
      </c>
    </row>
    <row r="60" spans="1:7" ht="54.75">
      <c r="A60" s="15" t="s">
        <v>104</v>
      </c>
      <c r="B60" s="28" t="s">
        <v>105</v>
      </c>
      <c r="C60" s="17">
        <v>120</v>
      </c>
      <c r="D60" s="17"/>
      <c r="E60" s="17">
        <f>SUM(C60)</f>
        <v>120</v>
      </c>
      <c r="F60" s="17">
        <v>0</v>
      </c>
      <c r="G60" s="17">
        <v>0</v>
      </c>
    </row>
    <row r="61" spans="1:7" ht="30.75" customHeight="1">
      <c r="A61" s="29" t="s">
        <v>106</v>
      </c>
      <c r="B61" s="28" t="s">
        <v>107</v>
      </c>
      <c r="C61" s="17">
        <f>SUM(C62)</f>
        <v>0</v>
      </c>
      <c r="D61" s="17">
        <f>SUM(D62)</f>
        <v>0</v>
      </c>
      <c r="E61" s="12">
        <f>SUM(C61:D61)</f>
        <v>0</v>
      </c>
      <c r="F61" s="17">
        <f>SUM(F62)</f>
        <v>0</v>
      </c>
      <c r="G61" s="17">
        <f>SUM(G62)</f>
        <v>7901.1</v>
      </c>
    </row>
    <row r="62" spans="1:7" ht="27">
      <c r="A62" s="29" t="s">
        <v>108</v>
      </c>
      <c r="B62" s="28" t="s">
        <v>109</v>
      </c>
      <c r="C62" s="17">
        <v>0</v>
      </c>
      <c r="D62" s="17"/>
      <c r="E62" s="12">
        <f>SUM(C62:D62)</f>
        <v>0</v>
      </c>
      <c r="F62" s="17">
        <v>0</v>
      </c>
      <c r="G62" s="17">
        <v>7901.1</v>
      </c>
    </row>
    <row r="63" spans="1:7" ht="13.5">
      <c r="A63" s="34" t="s">
        <v>110</v>
      </c>
      <c r="B63" s="35" t="s">
        <v>111</v>
      </c>
      <c r="C63" s="17">
        <f>SUM(C64)</f>
        <v>3800.7999999999997</v>
      </c>
      <c r="D63" s="17">
        <f>SUM(D64)</f>
        <v>0</v>
      </c>
      <c r="E63" s="12">
        <f>SUM(C63:D63)</f>
        <v>3800.7999999999997</v>
      </c>
      <c r="F63" s="17">
        <f>SUM(F64)</f>
        <v>3800.7999999999997</v>
      </c>
      <c r="G63" s="17">
        <f>SUM(G64)</f>
        <v>3800.7999999999997</v>
      </c>
    </row>
    <row r="64" spans="1:7" ht="13.5">
      <c r="A64" s="34" t="s">
        <v>112</v>
      </c>
      <c r="B64" s="35" t="s">
        <v>113</v>
      </c>
      <c r="C64" s="17">
        <f>SUM(C66:C67)</f>
        <v>3800.7999999999997</v>
      </c>
      <c r="D64" s="17">
        <f>SUM(D66:D67)</f>
        <v>0</v>
      </c>
      <c r="E64" s="12">
        <f>SUM(C64:D64)</f>
        <v>3800.7999999999997</v>
      </c>
      <c r="F64" s="17">
        <f>SUM(F66:F67)</f>
        <v>3800.7999999999997</v>
      </c>
      <c r="G64" s="17">
        <f>SUM(G66:G67)</f>
        <v>3800.7999999999997</v>
      </c>
    </row>
    <row r="65" spans="1:18" ht="13.5">
      <c r="A65" s="15"/>
      <c r="B65" s="20" t="s">
        <v>114</v>
      </c>
      <c r="C65" s="17"/>
      <c r="D65" s="17"/>
      <c r="E65" s="12"/>
      <c r="F65" s="18"/>
      <c r="G65" s="17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s="44" customFormat="1" ht="100.5" customHeight="1">
      <c r="A66" s="40" t="s">
        <v>115</v>
      </c>
      <c r="B66" s="20" t="s">
        <v>116</v>
      </c>
      <c r="C66" s="41">
        <v>3629.2</v>
      </c>
      <c r="D66" s="41"/>
      <c r="E66" s="12">
        <f aca="true" t="shared" si="1" ref="E66:E76">SUM(C66:D66)</f>
        <v>3629.2</v>
      </c>
      <c r="F66" s="42">
        <v>3629.2</v>
      </c>
      <c r="G66" s="42">
        <v>3629.2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</row>
    <row r="67" spans="1:18" s="44" customFormat="1" ht="52.5" customHeight="1">
      <c r="A67" s="40" t="s">
        <v>117</v>
      </c>
      <c r="B67" s="20" t="s">
        <v>118</v>
      </c>
      <c r="C67" s="41">
        <v>171.6</v>
      </c>
      <c r="D67" s="41"/>
      <c r="E67" s="12">
        <f t="shared" si="1"/>
        <v>171.6</v>
      </c>
      <c r="F67" s="42">
        <v>171.6</v>
      </c>
      <c r="G67" s="42">
        <v>171.6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</row>
    <row r="68" spans="1:18" s="14" customFormat="1" ht="27">
      <c r="A68" s="45" t="s">
        <v>119</v>
      </c>
      <c r="B68" s="46" t="s">
        <v>120</v>
      </c>
      <c r="C68" s="12">
        <f>SUM(C69+C72)</f>
        <v>389.79999999999995</v>
      </c>
      <c r="D68" s="12">
        <f>SUM(D69+D72)</f>
        <v>0</v>
      </c>
      <c r="E68" s="12">
        <f t="shared" si="1"/>
        <v>389.79999999999995</v>
      </c>
      <c r="F68" s="12">
        <f>SUM(F69+F72)</f>
        <v>364.2</v>
      </c>
      <c r="G68" s="12">
        <f>SUM(G69+G72)</f>
        <v>378.1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8" s="14" customFormat="1" ht="41.25">
      <c r="A69" s="48" t="s">
        <v>121</v>
      </c>
      <c r="B69" s="49" t="s">
        <v>122</v>
      </c>
      <c r="C69" s="17">
        <f>SUM(C70)</f>
        <v>160.6</v>
      </c>
      <c r="D69" s="17">
        <f>SUM(D70)</f>
        <v>0</v>
      </c>
      <c r="E69" s="12">
        <f t="shared" si="1"/>
        <v>160.6</v>
      </c>
      <c r="F69" s="17">
        <f>SUM(F70)</f>
        <v>160.6</v>
      </c>
      <c r="G69" s="17">
        <f>SUM(G70)</f>
        <v>160.6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</row>
    <row r="70" spans="1:18" s="14" customFormat="1" ht="41.25">
      <c r="A70" s="48" t="s">
        <v>123</v>
      </c>
      <c r="B70" s="49" t="s">
        <v>124</v>
      </c>
      <c r="C70" s="17">
        <f>SUM(C71)</f>
        <v>160.6</v>
      </c>
      <c r="D70" s="17">
        <f>SUM(D71)</f>
        <v>0</v>
      </c>
      <c r="E70" s="12">
        <f t="shared" si="1"/>
        <v>160.6</v>
      </c>
      <c r="F70" s="17">
        <f>SUM(F71)</f>
        <v>160.6</v>
      </c>
      <c r="G70" s="17">
        <f>SUM(G71)</f>
        <v>160.6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</row>
    <row r="71" spans="1:18" s="14" customFormat="1" ht="128.25" customHeight="1">
      <c r="A71" s="50" t="s">
        <v>125</v>
      </c>
      <c r="B71" s="51" t="s">
        <v>126</v>
      </c>
      <c r="C71" s="17">
        <v>160.6</v>
      </c>
      <c r="D71" s="17"/>
      <c r="E71" s="12">
        <f t="shared" si="1"/>
        <v>160.6</v>
      </c>
      <c r="F71" s="17">
        <v>160.6</v>
      </c>
      <c r="G71" s="17">
        <v>160.6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</row>
    <row r="72" spans="1:7" ht="41.25">
      <c r="A72" s="34" t="s">
        <v>127</v>
      </c>
      <c r="B72" s="35" t="s">
        <v>128</v>
      </c>
      <c r="C72" s="17">
        <f>SUM(C73)</f>
        <v>229.2</v>
      </c>
      <c r="D72" s="17">
        <f>SUM(D73)</f>
        <v>0</v>
      </c>
      <c r="E72" s="12">
        <f t="shared" si="1"/>
        <v>229.2</v>
      </c>
      <c r="F72" s="17">
        <f>SUM(F73)</f>
        <v>203.6</v>
      </c>
      <c r="G72" s="17">
        <f>SUM(G73)</f>
        <v>217.5</v>
      </c>
    </row>
    <row r="73" spans="1:7" ht="55.5" customHeight="1">
      <c r="A73" s="34" t="s">
        <v>129</v>
      </c>
      <c r="B73" s="35" t="s">
        <v>130</v>
      </c>
      <c r="C73" s="17">
        <v>229.2</v>
      </c>
      <c r="D73" s="17"/>
      <c r="E73" s="12">
        <f t="shared" si="1"/>
        <v>229.2</v>
      </c>
      <c r="F73" s="52">
        <v>203.6</v>
      </c>
      <c r="G73" s="17">
        <v>217.5</v>
      </c>
    </row>
    <row r="74" spans="1:7" ht="13.5">
      <c r="A74" s="10" t="s">
        <v>131</v>
      </c>
      <c r="B74" s="11" t="s">
        <v>132</v>
      </c>
      <c r="C74" s="32">
        <f>SUM(C75)</f>
        <v>6326.652</v>
      </c>
      <c r="D74" s="33">
        <f>SUM(D75)</f>
        <v>142.2</v>
      </c>
      <c r="E74" s="32">
        <f t="shared" si="1"/>
        <v>6468.852</v>
      </c>
      <c r="F74" s="12">
        <f>SUM(F75)</f>
        <v>6000</v>
      </c>
      <c r="G74" s="12">
        <f>SUM(G75)</f>
        <v>6000</v>
      </c>
    </row>
    <row r="75" spans="1:7" ht="27">
      <c r="A75" s="15" t="s">
        <v>133</v>
      </c>
      <c r="B75" s="20" t="s">
        <v>134</v>
      </c>
      <c r="C75" s="36">
        <f>SUM(C76)</f>
        <v>6326.652</v>
      </c>
      <c r="D75" s="37">
        <f>SUM(D76)</f>
        <v>142.2</v>
      </c>
      <c r="E75" s="32">
        <f t="shared" si="1"/>
        <v>6468.852</v>
      </c>
      <c r="F75" s="17">
        <f>SUM(F76)</f>
        <v>6000</v>
      </c>
      <c r="G75" s="17">
        <f>SUM(G76)</f>
        <v>6000</v>
      </c>
    </row>
    <row r="76" spans="1:7" ht="27">
      <c r="A76" s="15" t="s">
        <v>135</v>
      </c>
      <c r="B76" s="20" t="s">
        <v>136</v>
      </c>
      <c r="C76" s="36">
        <f>SUM(C78)</f>
        <v>6326.652</v>
      </c>
      <c r="D76" s="37">
        <f>SUM(D78)</f>
        <v>142.2</v>
      </c>
      <c r="E76" s="32">
        <f t="shared" si="1"/>
        <v>6468.852</v>
      </c>
      <c r="F76" s="17">
        <f>SUM(F78)</f>
        <v>6000</v>
      </c>
      <c r="G76" s="17">
        <f>SUM(G78)</f>
        <v>6000</v>
      </c>
    </row>
    <row r="77" spans="1:7" ht="13.5">
      <c r="A77" s="15"/>
      <c r="B77" s="20" t="s">
        <v>114</v>
      </c>
      <c r="C77" s="36"/>
      <c r="D77" s="37"/>
      <c r="E77" s="32"/>
      <c r="F77" s="52"/>
      <c r="G77" s="17"/>
    </row>
    <row r="78" spans="1:7" ht="41.25">
      <c r="A78" s="15" t="s">
        <v>135</v>
      </c>
      <c r="B78" s="53" t="s">
        <v>137</v>
      </c>
      <c r="C78" s="36">
        <v>6326.652</v>
      </c>
      <c r="D78" s="37">
        <v>142.2</v>
      </c>
      <c r="E78" s="32">
        <f aca="true" t="shared" si="2" ref="E78:E84">SUM(C78:D78)</f>
        <v>6468.852</v>
      </c>
      <c r="F78" s="52">
        <v>6000</v>
      </c>
      <c r="G78" s="17">
        <v>6000</v>
      </c>
    </row>
    <row r="79" spans="1:7" ht="13.5">
      <c r="A79" s="7" t="s">
        <v>138</v>
      </c>
      <c r="B79" s="11" t="s">
        <v>139</v>
      </c>
      <c r="C79" s="32">
        <f>SUM(C80)</f>
        <v>2185.65</v>
      </c>
      <c r="D79" s="33">
        <f>SUM(D80)</f>
        <v>223.8</v>
      </c>
      <c r="E79" s="32">
        <f t="shared" si="2"/>
        <v>2409.4500000000003</v>
      </c>
      <c r="F79" s="33">
        <f>SUM(F80)</f>
        <v>0</v>
      </c>
      <c r="G79" s="33">
        <f>SUM(G80)</f>
        <v>0</v>
      </c>
    </row>
    <row r="80" spans="1:7" ht="27">
      <c r="A80" s="27" t="s">
        <v>140</v>
      </c>
      <c r="B80" s="20" t="s">
        <v>141</v>
      </c>
      <c r="C80" s="36">
        <f>SUM(C81)</f>
        <v>2185.65</v>
      </c>
      <c r="D80" s="37">
        <f>SUM(D81)</f>
        <v>223.8</v>
      </c>
      <c r="E80" s="32">
        <f t="shared" si="2"/>
        <v>2409.4500000000003</v>
      </c>
      <c r="F80" s="37">
        <f>SUM(F81)</f>
        <v>0</v>
      </c>
      <c r="G80" s="37">
        <f>SUM(G81)</f>
        <v>0</v>
      </c>
    </row>
    <row r="81" spans="1:7" ht="27">
      <c r="A81" s="27" t="s">
        <v>142</v>
      </c>
      <c r="B81" s="20" t="s">
        <v>141</v>
      </c>
      <c r="C81" s="36">
        <v>2185.65</v>
      </c>
      <c r="D81" s="37">
        <v>223.8</v>
      </c>
      <c r="E81" s="32">
        <f t="shared" si="2"/>
        <v>2409.4500000000003</v>
      </c>
      <c r="F81" s="37">
        <f>SUM(F82)</f>
        <v>0</v>
      </c>
      <c r="G81" s="37">
        <f>SUM(G82)</f>
        <v>0</v>
      </c>
    </row>
    <row r="82" spans="1:7" ht="54.75">
      <c r="A82" s="7" t="s">
        <v>143</v>
      </c>
      <c r="B82" s="11" t="s">
        <v>144</v>
      </c>
      <c r="C82" s="33">
        <f>SUM(C83)</f>
        <v>-9</v>
      </c>
      <c r="D82" s="33">
        <f>SUM(D83)</f>
        <v>0</v>
      </c>
      <c r="E82" s="12">
        <f t="shared" si="2"/>
        <v>-9</v>
      </c>
      <c r="F82" s="33">
        <f>SUM(F83)</f>
        <v>0</v>
      </c>
      <c r="G82" s="33">
        <f>SUM(G83)</f>
        <v>0</v>
      </c>
    </row>
    <row r="83" spans="1:7" ht="54.75">
      <c r="A83" s="27" t="s">
        <v>145</v>
      </c>
      <c r="B83" s="20" t="s">
        <v>146</v>
      </c>
      <c r="C83" s="37">
        <v>-9</v>
      </c>
      <c r="D83" s="17"/>
      <c r="E83" s="12">
        <f t="shared" si="2"/>
        <v>-9</v>
      </c>
      <c r="F83" s="52">
        <v>0</v>
      </c>
      <c r="G83" s="17">
        <v>0</v>
      </c>
    </row>
    <row r="84" spans="1:7" ht="13.5">
      <c r="A84" s="15"/>
      <c r="B84" s="11" t="s">
        <v>147</v>
      </c>
      <c r="C84" s="32">
        <f>SUM(C12+C51)</f>
        <v>41947.852</v>
      </c>
      <c r="D84" s="33">
        <f>SUM(D12+D51)</f>
        <v>937.5999999999999</v>
      </c>
      <c r="E84" s="32">
        <f t="shared" si="2"/>
        <v>42885.452</v>
      </c>
      <c r="F84" s="12">
        <f>SUM(F12+F51)</f>
        <v>37021.9</v>
      </c>
      <c r="G84" s="12">
        <f>SUM(G12+G51)</f>
        <v>45027.9</v>
      </c>
    </row>
  </sheetData>
  <sheetProtection selectLockedCells="1" selectUnlockedCells="1"/>
  <mergeCells count="8">
    <mergeCell ref="D9:D10"/>
    <mergeCell ref="A7:G7"/>
    <mergeCell ref="F8:G8"/>
    <mergeCell ref="B1:G1"/>
    <mergeCell ref="B2:G2"/>
    <mergeCell ref="B3:G3"/>
    <mergeCell ref="B4:G4"/>
    <mergeCell ref="B5:G5"/>
  </mergeCells>
  <printOptions/>
  <pageMargins left="0.5618055555555556" right="0.27569444444444446" top="0.37777777777777777" bottom="0.27569444444444446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2020-12-08T07:45:00Z</dcterms:modified>
  <cp:category/>
  <cp:version/>
  <cp:contentType/>
  <cp:contentStatus/>
</cp:coreProperties>
</file>