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" sheetId="1" r:id="rId1"/>
  </sheets>
  <definedNames>
    <definedName name="Excel_BuiltIn__FilterDatabase" localSheetId="0">'лист'!$F$1:$F$117</definedName>
    <definedName name="_xlnm.Print_Area" localSheetId="0">'лист'!$A$1:$F$117</definedName>
  </definedNames>
  <calcPr fullCalcOnLoad="1"/>
</workbook>
</file>

<file path=xl/sharedStrings.xml><?xml version="1.0" encoding="utf-8"?>
<sst xmlns="http://schemas.openxmlformats.org/spreadsheetml/2006/main" count="442" uniqueCount="168">
  <si>
    <t>Приложение № 3</t>
  </si>
  <si>
    <t>к решению Совета народных депутатов муниципального образования Андреевское сельское поселение</t>
  </si>
  <si>
    <t>Исполнение  бюджета муниципального образования
 Андреевское сельское поселение за 2018 год по ведомственной структуре расходов</t>
  </si>
  <si>
    <t>(тыс.руб.)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</si>
  <si>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</si>
  <si>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</si>
  <si>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</si>
  <si>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</si>
  <si>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</si>
  <si>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</si>
  <si>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Исполнение</t>
  </si>
  <si>
    <t>Администрация Андреевского сельского поселения Александровского района Владимирской области</t>
  </si>
  <si>
    <t>Общегосударственные вопросы</t>
  </si>
  <si>
    <t>01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</si>
  <si>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</si>
  <si>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</si>
  <si>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 Андреевского сельского поселения»</t>
  </si>
  <si>
    <t>06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</si>
  <si>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</si>
  <si>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06001</t>
  </si>
  <si>
    <r>
      <rPr>
        <sz val="11"/>
        <rFont val="Times New Roman"/>
        <family val="1"/>
      </rPr>
      <t>Расходы на обеспечение  деятельности учреждений и органов власти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</si>
  <si>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>0600180020</t>
  </si>
  <si>
    <t>Непрограммные расходы</t>
  </si>
  <si>
    <t>99</t>
  </si>
  <si>
    <t>Непрограммные расходы органов исполнительной власти</t>
  </si>
  <si>
    <t>999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</si>
  <si>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</si>
  <si>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</si>
  <si>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</si>
  <si>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</si>
  <si>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</si>
  <si>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</si>
  <si>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9990010030</t>
  </si>
  <si>
    <t>500</t>
  </si>
  <si>
    <t>Другие общегосударственные вопросы</t>
  </si>
  <si>
    <t>13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</si>
  <si>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района" </t>
  </si>
  <si>
    <t>05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</si>
  <si>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</si>
  <si>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05003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</si>
  <si>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обеспечения государственных (муниципальных) нужд)</t>
  </si>
  <si>
    <t>0500362100</t>
  </si>
  <si>
    <t>200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</si>
  <si>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</si>
  <si>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060018Б010</t>
  </si>
  <si>
    <t>Расходы на обеспечение деятельности МКУ "АХО Андреевского сельского поселения" (Закупка товаров, работ и услуг для обеспечения государственных (муниципальных) нужд)</t>
  </si>
  <si>
    <t>060018Б020</t>
  </si>
  <si>
    <t>Основное мероприятие "Расходы на уплату налогов на имущество и транспорт"</t>
  </si>
  <si>
    <t>06002</t>
  </si>
  <si>
    <t>Расходы на обеспечение деятельности МКУ "АХО Андреевского сельского поселения" (иные бюджетные ассигнования)</t>
  </si>
  <si>
    <t>060028Б020</t>
  </si>
  <si>
    <t>800</t>
  </si>
  <si>
    <t>Расходы, связанные с поощрением сельских старост (Закупка товаров, работ и услуг для обеспечения государственных (муниципальных) нужд)</t>
  </si>
  <si>
    <t>9990060170</t>
  </si>
  <si>
    <t>Расходы, связанные с поощрением сельских старост (Социальное обеспечение и иные выплаты населению)</t>
  </si>
  <si>
    <t>300</t>
  </si>
  <si>
    <t>Национальная оборона</t>
  </si>
  <si>
    <t>02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</si>
  <si>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</si>
  <si>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</si>
  <si>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</si>
  <si>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</si>
  <si>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Субвенции на осуществление первичного воинского учета на территориях, где отсутствуют военные комиссариаты  (Закупка товаров, работ и услуг для обеспечения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</si>
  <si>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</si>
  <si>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</si>
  <si>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</si>
  <si>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охраны жизни людей на водных объектах муниципального образования Андреевского сельского поселения Александровского района Владимирской области"</t>
  </si>
  <si>
    <t>Основное мероприятие "Усиление защиты населения и территории района от чрезвычайных ситуаций"</t>
  </si>
  <si>
    <t>02001</t>
  </si>
  <si>
    <t>Расходы на проведение мероприятий по обеспечению  охраны жизни людей на водных объектах (Закупка товаров, работ и услуг для обеспечения государственных (муниципальных) нужд)</t>
  </si>
  <si>
    <t>0200160050</t>
  </si>
  <si>
    <t>Обеспечение пожарной безопасности</t>
  </si>
  <si>
    <t>10</t>
  </si>
  <si>
    <t>Муниципальная программа "Развитие системы пожарной безопасности на территории Андреевского сельского поселения"</t>
  </si>
  <si>
    <t>11</t>
  </si>
  <si>
    <t>Основное мероприятие "Последовательное развитие системы пожарной безопасности, совершенствование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устойчивого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</si>
  <si>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</si>
  <si>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(Закупка товаров, работ и услуг для обеспечения государственных (муниципальных) нужд)</t>
  </si>
  <si>
    <t>1100160090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</si>
  <si>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</si>
  <si>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</si>
  <si>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муниципального образования  Андреевское сельское поселение"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</si>
  <si>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</si>
  <si>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</si>
  <si>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обеспечения государственных (муниципальных) нужд)</t>
  </si>
  <si>
    <t>0100262060</t>
  </si>
  <si>
    <t xml:space="preserve">Непрограммные расходы </t>
  </si>
  <si>
    <t>Расходы на улучшение жилищных условий граждан, признанных нуждающимися в жилых помещениях (Капитальные вложения в объекты государственной (муниципальной) собственности)</t>
  </si>
  <si>
    <t>9990062С10</t>
  </si>
  <si>
    <t>400</t>
  </si>
  <si>
    <t>Расходы на ремонт и содержание муниципального жилья (Закупка товаров, работ и услуг для обеспечения государственных (муниципальных) нужд)</t>
  </si>
  <si>
    <t>9990062090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</si>
  <si>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</si>
  <si>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поселения"</t>
  </si>
  <si>
    <t>Основное мероприятие "Уличное освещение"</t>
  </si>
  <si>
    <t>03001</t>
  </si>
  <si>
    <t>Расходы на уличное освещение (Закупка товаров, работ и услуг для обеспечения государственных (муниципальных) нужд)</t>
  </si>
  <si>
    <t>0300162070</t>
  </si>
  <si>
    <t>Основное мероприятие "Содержание сетей уличного освещения"</t>
  </si>
  <si>
    <t>03002</t>
  </si>
  <si>
    <t>Расходы на  содержание сетей  уличного освещения  (Закупка товаров, работ и услуг для обеспечения государственных (муниципальных) нужд)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</si>
  <si>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</si>
  <si>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</si>
  <si>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</si>
  <si>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обеспечения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</si>
  <si>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</si>
  <si>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</si>
  <si>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</si>
  <si>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обеспечения государственных (муниципальных) нужд)</t>
  </si>
  <si>
    <t>0300462070</t>
  </si>
  <si>
    <t>Охрана окружающей среды</t>
  </si>
  <si>
    <t>Другие вопросы в области охраны окружающей среды</t>
  </si>
  <si>
    <t>Основное мероприятие "Ликвидация стихийных свалок"</t>
  </si>
  <si>
    <t>03005</t>
  </si>
  <si>
    <t>Расходы на ликвидацию стихийных свалок (Закупка товаров, работ и услуг для обеспечения государственных (муниципальных) нужд)</t>
  </si>
  <si>
    <t>0300562070</t>
  </si>
  <si>
    <t>Образование</t>
  </si>
  <si>
    <t>07</t>
  </si>
  <si>
    <t xml:space="preserve">Молодежная политика </t>
  </si>
  <si>
    <t>Расходы на проведение мероприятий (Предоставление субсидий бюджетным, автономным учреждениям и иным некоммерческим организациям)</t>
  </si>
  <si>
    <t>9990060060</t>
  </si>
  <si>
    <t>600</t>
  </si>
  <si>
    <t>Культура, кинематография</t>
  </si>
  <si>
    <t>08</t>
  </si>
  <si>
    <t>Культура</t>
  </si>
  <si>
    <t>Муниципальная программа "Сохранение и развитие культуры муниципального образования Андреевское сельское поселение"</t>
  </si>
  <si>
    <t>Основное мероприятие "Обеспечение деятельности (оказание услуг) муниципального бюджетного учреждения культуры"</t>
  </si>
  <si>
    <t>04001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</si>
  <si>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центр" (Предоставление субсидий бюджетным, автономным учреждениям и иным некоммерческим организациям)</t>
  </si>
  <si>
    <t>0400140050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</si>
  <si>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</si>
  <si>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04001S0390</t>
  </si>
  <si>
    <t>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</si>
  <si>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0400170390</t>
  </si>
  <si>
    <t>Основное мероприятие "Проведение культурно-массовых мероприятий  муниципальными учреждениями культуры"</t>
  </si>
  <si>
    <t>04002</t>
  </si>
  <si>
    <t>0400260060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</si>
  <si>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</si>
  <si>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04003</t>
  </si>
  <si>
    <t>Субсидии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</si>
  <si>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0400370230</t>
  </si>
  <si>
    <t>Иные межбюджетные трансферты на содействие трудоустройству незанятых инвалидов на оборудованные (оснащенные) для них рабочие места (Предоставление субсидий бюджетным, автономным учреждениям и иным некоммерческим организациям)</t>
  </si>
  <si>
    <t>9990040830</t>
  </si>
  <si>
    <t>Социальная политика</t>
  </si>
  <si>
    <t>Пенсионное обеспечение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</si>
  <si>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района"</t>
  </si>
  <si>
    <t>Основное мероприятие "Пенсионное обеспечение"</t>
  </si>
  <si>
    <t>05002</t>
  </si>
  <si>
    <t>Расходы на пенсионное обеспечение (Закупка товаров, работ и услуг для обеспечения государственных (муниципальных) нужд)</t>
  </si>
  <si>
    <t>0500260070</t>
  </si>
  <si>
    <t>Расходы на пенсионное обеспечение (Социальное обеспечение и иные выплаты населению)</t>
  </si>
  <si>
    <t>Социальное обеспечение населения</t>
  </si>
  <si>
    <t>Расходы на обеспечение жильем молодых семей  (Межбюджетные трансферты)</t>
  </si>
  <si>
    <t>9990014970</t>
  </si>
  <si>
    <t>Расходы на оказание материальной помощи населению (Социальное обеспечение и иные выплаты населению)</t>
  </si>
  <si>
    <t>9990000010</t>
  </si>
  <si>
    <t>Расходы на обеспечение жильем многодетных семей  (Межбюджетные трансферты)</t>
  </si>
  <si>
    <t>9990010810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</si>
  <si>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</si>
  <si>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</si>
  <si>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Физическая культура и спорт</t>
  </si>
  <si>
    <t>Массовый спорт</t>
  </si>
  <si>
    <r>
      <rPr>
        <sz val="11"/>
        <rFont val="Times New Roman"/>
        <family val="1"/>
      </rPr>
      <t>Расходы на ремонт спортивной площадки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(Закупка товаров, работ и услуг для обеспечения государственных (муниципальных) нужд)</t>
    </r>
  </si>
  <si>
    <t>9990060180</t>
  </si>
  <si>
    <t xml:space="preserve">Совет народных депутатов Андреевского сельского поселения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</si>
  <si>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</si>
  <si>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 РАСХОДОВ:</t>
  </si>
  <si>
    <t>от 23.05.2019 №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</si>
</sst>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58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1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9" borderId="0" applyNumberFormat="0" applyBorder="0" applyAlignment="0" applyProtection="0"/>
  </cellStyleXfs>
  <cellXfs count="7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NumberFormat="1" applyFont="1" applyAlignment="1">
      <alignment horizontal="right"/>
    </xf>
    <xf numFmtId="0" fontId="16" fillId="0" borderId="11" xfId="0" applyFont="1" applyBorder="1" applyAlignment="1">
      <alignment horizontal="left" vertical="center" textRotation="90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164" fontId="15" fillId="0" borderId="1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wrapText="1"/>
    </xf>
    <xf numFmtId="49" fontId="15" fillId="0" borderId="11" xfId="0" applyNumberFormat="1" applyFont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 wrapText="1"/>
    </xf>
    <xf numFmtId="164" fontId="17" fillId="0" borderId="11" xfId="0" applyNumberFormat="1" applyFont="1" applyFill="1" applyBorder="1" applyAlignment="1">
      <alignment horizontal="right" wrapText="1"/>
    </xf>
    <xf numFmtId="0" fontId="15" fillId="0" borderId="0" xfId="0" applyFont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2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165" fontId="13" fillId="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Fill="1" applyBorder="1" applyAlignment="1">
      <alignment horizontal="right" wrapText="1"/>
    </xf>
    <xf numFmtId="164" fontId="13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40" borderId="11" xfId="0" applyFont="1" applyFill="1" applyBorder="1" applyAlignment="1">
      <alignment horizontal="left" vertical="center" wrapText="1"/>
    </xf>
    <xf numFmtId="49" fontId="13" fillId="40" borderId="11" xfId="0" applyNumberFormat="1" applyFont="1" applyFill="1" applyBorder="1" applyAlignment="1">
      <alignment horizontal="center" wrapText="1"/>
    </xf>
    <xf numFmtId="164" fontId="13" fillId="0" borderId="11" xfId="0" applyNumberFormat="1" applyFont="1" applyBorder="1" applyAlignment="1">
      <alignment horizontal="right"/>
    </xf>
    <xf numFmtId="0" fontId="17" fillId="40" borderId="11" xfId="0" applyFont="1" applyFill="1" applyBorder="1" applyAlignment="1">
      <alignment horizontal="left" vertical="center" wrapText="1"/>
    </xf>
    <xf numFmtId="49" fontId="17" fillId="40" borderId="11" xfId="0" applyNumberFormat="1" applyFont="1" applyFill="1" applyBorder="1" applyAlignment="1">
      <alignment horizontal="center" wrapText="1"/>
    </xf>
    <xf numFmtId="164" fontId="20" fillId="0" borderId="11" xfId="0" applyNumberFormat="1" applyFont="1" applyFill="1" applyBorder="1" applyAlignment="1">
      <alignment horizontal="right" wrapText="1"/>
    </xf>
    <xf numFmtId="164" fontId="21" fillId="0" borderId="11" xfId="0" applyNumberFormat="1" applyFont="1" applyFill="1" applyBorder="1" applyAlignment="1">
      <alignment horizontal="right" wrapText="1"/>
    </xf>
    <xf numFmtId="0" fontId="13" fillId="40" borderId="12" xfId="0" applyFont="1" applyFill="1" applyBorder="1" applyAlignment="1">
      <alignment horizontal="left" vertical="center" wrapText="1"/>
    </xf>
    <xf numFmtId="49" fontId="13" fillId="40" borderId="12" xfId="0" applyNumberFormat="1" applyFont="1" applyFill="1" applyBorder="1" applyAlignment="1">
      <alignment horizontal="center" wrapText="1"/>
    </xf>
    <xf numFmtId="164" fontId="17" fillId="0" borderId="11" xfId="0" applyNumberFormat="1" applyFont="1" applyFill="1" applyBorder="1" applyAlignment="1">
      <alignment horizontal="right"/>
    </xf>
    <xf numFmtId="0" fontId="13" fillId="40" borderId="11" xfId="0" applyNumberFormat="1" applyFont="1" applyFill="1" applyBorder="1" applyAlignment="1">
      <alignment horizontal="left" vertical="center" wrapText="1"/>
    </xf>
    <xf numFmtId="49" fontId="13" fillId="40" borderId="13" xfId="0" applyNumberFormat="1" applyFont="1" applyFill="1" applyBorder="1" applyAlignment="1">
      <alignment horizontal="center" wrapText="1"/>
    </xf>
    <xf numFmtId="49" fontId="17" fillId="40" borderId="13" xfId="0" applyNumberFormat="1" applyFont="1" applyFill="1" applyBorder="1" applyAlignment="1">
      <alignment horizontal="center" wrapText="1"/>
    </xf>
    <xf numFmtId="0" fontId="13" fillId="40" borderId="14" xfId="0" applyFont="1" applyFill="1" applyBorder="1" applyAlignment="1">
      <alignment horizontal="left" vertical="center" wrapText="1"/>
    </xf>
    <xf numFmtId="0" fontId="17" fillId="40" borderId="11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1" fontId="13" fillId="0" borderId="1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2" fontId="13" fillId="0" borderId="13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Fill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164" fontId="15" fillId="0" borderId="11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Neutral 1" xfId="44"/>
    <cellStyle name="Note 1" xfId="45"/>
    <cellStyle name="Status 1" xfId="46"/>
    <cellStyle name="Text 1" xfId="47"/>
    <cellStyle name="Warning 1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7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5.57421875" style="1" customWidth="1"/>
    <col min="2" max="2" width="46.140625" style="2" customWidth="1"/>
    <col min="3" max="3" width="10.28125" style="3" customWidth="1"/>
    <col min="4" max="4" width="11.7109375" style="3" customWidth="1"/>
    <col min="5" max="5" width="17.57421875" style="4" customWidth="1"/>
    <col min="6" max="6" width="14.7109375" style="3" customWidth="1"/>
    <col min="7" max="7" width="12.28125" style="5" customWidth="1"/>
    <col min="8" max="255" width="9.00390625" style="1" customWidth="1"/>
  </cols>
  <sheetData>
    <row r="1" spans="2:14" s="6" customFormat="1" ht="15.75" customHeight="1">
      <c r="B1" s="7"/>
      <c r="C1" s="8"/>
      <c r="D1" s="9"/>
      <c r="E1" s="72" t="s">
        <v>0</v>
      </c>
      <c r="F1" s="72"/>
      <c r="G1" s="72"/>
      <c r="L1" s="72"/>
      <c r="M1" s="72"/>
      <c r="N1" s="72"/>
    </row>
    <row r="2" spans="2:14" s="6" customFormat="1" ht="58.5" customHeight="1">
      <c r="B2" s="7"/>
      <c r="C2" s="8"/>
      <c r="D2" s="10"/>
      <c r="E2" s="73" t="s">
        <v>1</v>
      </c>
      <c r="F2" s="73"/>
      <c r="G2" s="73"/>
      <c r="L2" s="73"/>
      <c r="M2" s="73"/>
      <c r="N2" s="73"/>
    </row>
    <row r="3" spans="2:14" s="6" customFormat="1" ht="15.75" customHeight="1">
      <c r="B3" s="7"/>
      <c r="C3" s="8"/>
      <c r="D3" s="11"/>
      <c r="E3" s="74" t="s">
        <v>167</v>
      </c>
      <c r="F3" s="74"/>
      <c r="G3" s="74"/>
      <c r="L3" s="74"/>
      <c r="M3" s="74"/>
      <c r="N3" s="74"/>
    </row>
    <row r="4" spans="2:7" s="6" customFormat="1" ht="15">
      <c r="B4" s="7"/>
      <c r="C4" s="8"/>
      <c r="D4" s="12"/>
      <c r="E4" s="13"/>
      <c r="F4" s="12"/>
      <c r="G4" s="14"/>
    </row>
    <row r="5" spans="1:7" s="1" customFormat="1" ht="28.5" customHeight="1">
      <c r="A5" s="75" t="s">
        <v>2</v>
      </c>
      <c r="B5" s="75"/>
      <c r="C5" s="75"/>
      <c r="D5" s="75"/>
      <c r="E5" s="75"/>
      <c r="F5" s="75"/>
      <c r="G5" s="75"/>
    </row>
    <row r="6" ht="12.75">
      <c r="G6" s="5" t="s">
        <v>3</v>
      </c>
    </row>
    <row r="7" spans="1:7" s="20" customFormat="1" ht="138" customHeight="1">
      <c r="A7" s="15" t="s">
        <v>4</v>
      </c>
      <c r="B7" s="16" t="s">
        <v>5</v>
      </c>
      <c r="C7" s="17" t="s">
        <v>6</v>
      </c>
      <c r="D7" s="17" t="s">
        <v>7</v>
      </c>
      <c r="E7" s="18" t="s">
        <v>8</v>
      </c>
      <c r="F7" s="17" t="s">
        <v>9</v>
      </c>
      <c r="G7" s="19" t="s">
        <v>10</v>
      </c>
    </row>
    <row r="8" spans="1:7" s="20" customFormat="1" ht="12.75">
      <c r="A8" s="21">
        <v>1</v>
      </c>
      <c r="B8" s="17">
        <v>2</v>
      </c>
      <c r="C8" s="17">
        <v>3</v>
      </c>
      <c r="D8" s="17">
        <v>4</v>
      </c>
      <c r="E8" s="18">
        <v>5</v>
      </c>
      <c r="F8" s="17">
        <v>6</v>
      </c>
      <c r="G8" s="22">
        <v>7</v>
      </c>
    </row>
    <row r="9" spans="1:7" s="27" customFormat="1" ht="46.5">
      <c r="A9" s="76">
        <v>703</v>
      </c>
      <c r="B9" s="23" t="s">
        <v>11</v>
      </c>
      <c r="C9" s="24"/>
      <c r="D9" s="24"/>
      <c r="E9" s="25"/>
      <c r="F9" s="24"/>
      <c r="G9" s="26">
        <f>SUM(G10,G34,G40,G73,G78,G92,G105,G49,G68)</f>
        <v>37740.50248</v>
      </c>
    </row>
    <row r="10" spans="1:7" s="33" customFormat="1" ht="15">
      <c r="A10" s="76"/>
      <c r="B10" s="28" t="s">
        <v>12</v>
      </c>
      <c r="C10" s="29" t="s">
        <v>13</v>
      </c>
      <c r="D10" s="30"/>
      <c r="E10" s="31"/>
      <c r="F10" s="30"/>
      <c r="G10" s="32">
        <f>SUM(G11,G20)</f>
        <v>12189.660100000001</v>
      </c>
    </row>
    <row r="11" spans="1:7" s="36" customFormat="1" ht="54.75">
      <c r="A11" s="76"/>
      <c r="B11" s="34" t="s">
        <v>14</v>
      </c>
      <c r="C11" s="35" t="s">
        <v>13</v>
      </c>
      <c r="D11" s="35" t="s">
        <v>15</v>
      </c>
      <c r="E11" s="35"/>
      <c r="F11" s="35"/>
      <c r="G11" s="32">
        <f>G15+G12</f>
        <v>2691.16544</v>
      </c>
    </row>
    <row r="12" spans="1:7" s="36" customFormat="1" ht="96">
      <c r="A12" s="76"/>
      <c r="B12" s="37" t="s">
        <v>16</v>
      </c>
      <c r="C12" s="38" t="s">
        <v>13</v>
      </c>
      <c r="D12" s="39" t="s">
        <v>15</v>
      </c>
      <c r="E12" s="38" t="s">
        <v>17</v>
      </c>
      <c r="F12" s="40"/>
      <c r="G12" s="41">
        <f>G13</f>
        <v>322.25084</v>
      </c>
    </row>
    <row r="13" spans="1:7" s="36" customFormat="1" ht="41.25">
      <c r="A13" s="76"/>
      <c r="B13" s="37" t="s">
        <v>18</v>
      </c>
      <c r="C13" s="38" t="s">
        <v>13</v>
      </c>
      <c r="D13" s="39" t="s">
        <v>15</v>
      </c>
      <c r="E13" s="38" t="s">
        <v>19</v>
      </c>
      <c r="F13" s="40"/>
      <c r="G13" s="41">
        <f>G14</f>
        <v>322.25084</v>
      </c>
    </row>
    <row r="14" spans="1:7" s="36" customFormat="1" ht="54.75">
      <c r="A14" s="76"/>
      <c r="B14" s="37" t="s">
        <v>20</v>
      </c>
      <c r="C14" s="38" t="s">
        <v>13</v>
      </c>
      <c r="D14" s="39" t="s">
        <v>15</v>
      </c>
      <c r="E14" s="38" t="s">
        <v>21</v>
      </c>
      <c r="F14" s="40">
        <v>200</v>
      </c>
      <c r="G14" s="42">
        <v>322.25084</v>
      </c>
    </row>
    <row r="15" spans="1:7" s="44" customFormat="1" ht="13.5">
      <c r="A15" s="76"/>
      <c r="B15" s="43" t="s">
        <v>22</v>
      </c>
      <c r="C15" s="38" t="s">
        <v>13</v>
      </c>
      <c r="D15" s="38" t="s">
        <v>15</v>
      </c>
      <c r="E15" s="38" t="s">
        <v>23</v>
      </c>
      <c r="F15" s="38"/>
      <c r="G15" s="41">
        <f>G16</f>
        <v>2368.9146</v>
      </c>
    </row>
    <row r="16" spans="1:7" s="44" customFormat="1" ht="27">
      <c r="A16" s="76"/>
      <c r="B16" s="43" t="s">
        <v>24</v>
      </c>
      <c r="C16" s="38" t="s">
        <v>13</v>
      </c>
      <c r="D16" s="38" t="s">
        <v>15</v>
      </c>
      <c r="E16" s="38" t="s">
        <v>25</v>
      </c>
      <c r="F16" s="38"/>
      <c r="G16" s="41">
        <f>SUM(G17:G19)</f>
        <v>2368.9146</v>
      </c>
    </row>
    <row r="17" spans="1:7" s="44" customFormat="1" ht="96">
      <c r="A17" s="76"/>
      <c r="B17" s="43" t="s">
        <v>26</v>
      </c>
      <c r="C17" s="38" t="s">
        <v>13</v>
      </c>
      <c r="D17" s="38" t="s">
        <v>15</v>
      </c>
      <c r="E17" s="38" t="s">
        <v>27</v>
      </c>
      <c r="F17" s="38" t="s">
        <v>28</v>
      </c>
      <c r="G17" s="41">
        <v>715.85778</v>
      </c>
    </row>
    <row r="18" spans="1:7" s="44" customFormat="1" ht="96">
      <c r="A18" s="76"/>
      <c r="B18" s="45" t="s">
        <v>29</v>
      </c>
      <c r="C18" s="46" t="s">
        <v>13</v>
      </c>
      <c r="D18" s="46" t="s">
        <v>15</v>
      </c>
      <c r="E18" s="38" t="s">
        <v>30</v>
      </c>
      <c r="F18" s="46" t="s">
        <v>28</v>
      </c>
      <c r="G18" s="41">
        <v>1029.25682</v>
      </c>
    </row>
    <row r="19" spans="1:7" s="44" customFormat="1" ht="82.5">
      <c r="A19" s="76"/>
      <c r="B19" s="43" t="s">
        <v>31</v>
      </c>
      <c r="C19" s="38" t="s">
        <v>13</v>
      </c>
      <c r="D19" s="38" t="s">
        <v>15</v>
      </c>
      <c r="E19" s="38" t="s">
        <v>32</v>
      </c>
      <c r="F19" s="38" t="s">
        <v>33</v>
      </c>
      <c r="G19" s="47">
        <v>623.8</v>
      </c>
    </row>
    <row r="20" spans="1:7" s="36" customFormat="1" ht="13.5">
      <c r="A20" s="76"/>
      <c r="B20" s="48" t="s">
        <v>34</v>
      </c>
      <c r="C20" s="49" t="s">
        <v>13</v>
      </c>
      <c r="D20" s="49" t="s">
        <v>35</v>
      </c>
      <c r="E20" s="35"/>
      <c r="F20" s="49"/>
      <c r="G20" s="32">
        <f>SUM(G21,G24,G30)</f>
        <v>9498.49466</v>
      </c>
    </row>
    <row r="21" spans="1:7" s="44" customFormat="1" ht="54.75">
      <c r="A21" s="76"/>
      <c r="B21" s="45" t="s">
        <v>36</v>
      </c>
      <c r="C21" s="46" t="s">
        <v>13</v>
      </c>
      <c r="D21" s="46" t="s">
        <v>35</v>
      </c>
      <c r="E21" s="38" t="s">
        <v>37</v>
      </c>
      <c r="F21" s="46"/>
      <c r="G21" s="41">
        <f>G22</f>
        <v>357.094</v>
      </c>
    </row>
    <row r="22" spans="1:7" s="44" customFormat="1" ht="81" customHeight="1">
      <c r="A22" s="76"/>
      <c r="B22" s="45" t="s">
        <v>38</v>
      </c>
      <c r="C22" s="46" t="s">
        <v>13</v>
      </c>
      <c r="D22" s="46" t="s">
        <v>35</v>
      </c>
      <c r="E22" s="38" t="s">
        <v>39</v>
      </c>
      <c r="F22" s="46"/>
      <c r="G22" s="42">
        <f>G23</f>
        <v>357.094</v>
      </c>
    </row>
    <row r="23" spans="1:7" s="44" customFormat="1" ht="69">
      <c r="A23" s="76"/>
      <c r="B23" s="45" t="s">
        <v>40</v>
      </c>
      <c r="C23" s="46" t="s">
        <v>13</v>
      </c>
      <c r="D23" s="46" t="s">
        <v>35</v>
      </c>
      <c r="E23" s="38" t="s">
        <v>41</v>
      </c>
      <c r="F23" s="46" t="s">
        <v>42</v>
      </c>
      <c r="G23" s="42">
        <v>357.094</v>
      </c>
    </row>
    <row r="24" spans="1:7" s="44" customFormat="1" ht="96">
      <c r="A24" s="76"/>
      <c r="B24" s="37" t="s">
        <v>16</v>
      </c>
      <c r="C24" s="46" t="s">
        <v>13</v>
      </c>
      <c r="D24" s="46" t="s">
        <v>35</v>
      </c>
      <c r="E24" s="38" t="s">
        <v>17</v>
      </c>
      <c r="F24" s="46"/>
      <c r="G24" s="42">
        <f>G25+G28</f>
        <v>8934.400660000001</v>
      </c>
    </row>
    <row r="25" spans="1:7" s="44" customFormat="1" ht="41.25">
      <c r="A25" s="76"/>
      <c r="B25" s="37" t="s">
        <v>18</v>
      </c>
      <c r="C25" s="46" t="s">
        <v>13</v>
      </c>
      <c r="D25" s="46" t="s">
        <v>35</v>
      </c>
      <c r="E25" s="38" t="s">
        <v>19</v>
      </c>
      <c r="F25" s="46"/>
      <c r="G25" s="42">
        <f>G26+G27</f>
        <v>8761.38866</v>
      </c>
    </row>
    <row r="26" spans="1:7" s="44" customFormat="1" ht="96">
      <c r="A26" s="76"/>
      <c r="B26" s="45" t="s">
        <v>43</v>
      </c>
      <c r="C26" s="46" t="s">
        <v>13</v>
      </c>
      <c r="D26" s="46" t="s">
        <v>35</v>
      </c>
      <c r="E26" s="38" t="s">
        <v>44</v>
      </c>
      <c r="F26" s="46" t="s">
        <v>28</v>
      </c>
      <c r="G26" s="41">
        <v>6794.84626</v>
      </c>
    </row>
    <row r="27" spans="1:7" s="44" customFormat="1" ht="54.75">
      <c r="A27" s="76"/>
      <c r="B27" s="45" t="s">
        <v>45</v>
      </c>
      <c r="C27" s="46" t="s">
        <v>13</v>
      </c>
      <c r="D27" s="46" t="s">
        <v>35</v>
      </c>
      <c r="E27" s="38" t="s">
        <v>46</v>
      </c>
      <c r="F27" s="46" t="s">
        <v>42</v>
      </c>
      <c r="G27" s="42">
        <v>1966.5424</v>
      </c>
    </row>
    <row r="28" spans="1:7" s="44" customFormat="1" ht="27">
      <c r="A28" s="76"/>
      <c r="B28" s="37" t="s">
        <v>47</v>
      </c>
      <c r="C28" s="46" t="s">
        <v>13</v>
      </c>
      <c r="D28" s="46" t="s">
        <v>35</v>
      </c>
      <c r="E28" s="38" t="s">
        <v>48</v>
      </c>
      <c r="F28" s="46"/>
      <c r="G28" s="42">
        <f>G29</f>
        <v>173.012</v>
      </c>
    </row>
    <row r="29" spans="1:7" s="44" customFormat="1" ht="41.25">
      <c r="A29" s="76"/>
      <c r="B29" s="45" t="s">
        <v>49</v>
      </c>
      <c r="C29" s="46" t="s">
        <v>13</v>
      </c>
      <c r="D29" s="46" t="s">
        <v>35</v>
      </c>
      <c r="E29" s="38" t="s">
        <v>50</v>
      </c>
      <c r="F29" s="46" t="s">
        <v>51</v>
      </c>
      <c r="G29" s="41">
        <v>173.012</v>
      </c>
    </row>
    <row r="30" spans="1:7" s="44" customFormat="1" ht="13.5">
      <c r="A30" s="76"/>
      <c r="B30" s="43" t="s">
        <v>22</v>
      </c>
      <c r="C30" s="46" t="s">
        <v>13</v>
      </c>
      <c r="D30" s="46" t="s">
        <v>35</v>
      </c>
      <c r="E30" s="38" t="s">
        <v>23</v>
      </c>
      <c r="F30" s="46"/>
      <c r="G30" s="41">
        <f>G31</f>
        <v>207</v>
      </c>
    </row>
    <row r="31" spans="1:7" s="44" customFormat="1" ht="27">
      <c r="A31" s="76"/>
      <c r="B31" s="43" t="s">
        <v>24</v>
      </c>
      <c r="C31" s="46" t="s">
        <v>13</v>
      </c>
      <c r="D31" s="46" t="s">
        <v>35</v>
      </c>
      <c r="E31" s="38" t="s">
        <v>25</v>
      </c>
      <c r="F31" s="46"/>
      <c r="G31" s="41">
        <v>207</v>
      </c>
    </row>
    <row r="32" spans="1:7" s="44" customFormat="1" ht="54.75">
      <c r="A32" s="76"/>
      <c r="B32" s="45" t="s">
        <v>52</v>
      </c>
      <c r="C32" s="46" t="s">
        <v>13</v>
      </c>
      <c r="D32" s="46" t="s">
        <v>35</v>
      </c>
      <c r="E32" s="38" t="s">
        <v>53</v>
      </c>
      <c r="F32" s="46" t="s">
        <v>42</v>
      </c>
      <c r="G32" s="41">
        <v>53.4954</v>
      </c>
    </row>
    <row r="33" spans="1:7" s="44" customFormat="1" ht="41.25">
      <c r="A33" s="76"/>
      <c r="B33" s="45" t="s">
        <v>54</v>
      </c>
      <c r="C33" s="46" t="s">
        <v>13</v>
      </c>
      <c r="D33" s="46" t="s">
        <v>35</v>
      </c>
      <c r="E33" s="38" t="s">
        <v>53</v>
      </c>
      <c r="F33" s="46" t="s">
        <v>55</v>
      </c>
      <c r="G33" s="41">
        <v>153.5046</v>
      </c>
    </row>
    <row r="34" spans="1:7" s="36" customFormat="1" ht="13.5">
      <c r="A34" s="76"/>
      <c r="B34" s="48" t="s">
        <v>56</v>
      </c>
      <c r="C34" s="49" t="s">
        <v>57</v>
      </c>
      <c r="D34" s="49"/>
      <c r="E34" s="35"/>
      <c r="F34" s="49"/>
      <c r="G34" s="32">
        <f>G35</f>
        <v>184.5</v>
      </c>
    </row>
    <row r="35" spans="1:7" s="36" customFormat="1" ht="13.5">
      <c r="A35" s="76"/>
      <c r="B35" s="48" t="s">
        <v>58</v>
      </c>
      <c r="C35" s="49" t="s">
        <v>57</v>
      </c>
      <c r="D35" s="49" t="s">
        <v>59</v>
      </c>
      <c r="E35" s="35"/>
      <c r="F35" s="49"/>
      <c r="G35" s="32">
        <f>G37</f>
        <v>184.5</v>
      </c>
    </row>
    <row r="36" spans="1:7" s="44" customFormat="1" ht="13.5">
      <c r="A36" s="76"/>
      <c r="B36" s="43" t="s">
        <v>22</v>
      </c>
      <c r="C36" s="46" t="s">
        <v>57</v>
      </c>
      <c r="D36" s="46" t="s">
        <v>59</v>
      </c>
      <c r="E36" s="38" t="s">
        <v>23</v>
      </c>
      <c r="F36" s="46"/>
      <c r="G36" s="41">
        <f>G37</f>
        <v>184.5</v>
      </c>
    </row>
    <row r="37" spans="1:7" s="44" customFormat="1" ht="27">
      <c r="A37" s="76"/>
      <c r="B37" s="43" t="s">
        <v>24</v>
      </c>
      <c r="C37" s="46" t="s">
        <v>57</v>
      </c>
      <c r="D37" s="46" t="s">
        <v>59</v>
      </c>
      <c r="E37" s="38" t="s">
        <v>25</v>
      </c>
      <c r="F37" s="46"/>
      <c r="G37" s="41">
        <f>SUM(G38:G39)</f>
        <v>184.5</v>
      </c>
    </row>
    <row r="38" spans="1:7" s="44" customFormat="1" ht="110.25">
      <c r="A38" s="76"/>
      <c r="B38" s="43" t="s">
        <v>60</v>
      </c>
      <c r="C38" s="38" t="s">
        <v>57</v>
      </c>
      <c r="D38" s="38" t="s">
        <v>59</v>
      </c>
      <c r="E38" s="38" t="s">
        <v>61</v>
      </c>
      <c r="F38" s="38" t="s">
        <v>28</v>
      </c>
      <c r="G38" s="50">
        <v>169</v>
      </c>
    </row>
    <row r="39" spans="1:7" s="44" customFormat="1" ht="69">
      <c r="A39" s="76"/>
      <c r="B39" s="43" t="s">
        <v>62</v>
      </c>
      <c r="C39" s="38" t="s">
        <v>57</v>
      </c>
      <c r="D39" s="38" t="s">
        <v>59</v>
      </c>
      <c r="E39" s="38" t="s">
        <v>61</v>
      </c>
      <c r="F39" s="38" t="s">
        <v>42</v>
      </c>
      <c r="G39" s="42">
        <v>15.5</v>
      </c>
    </row>
    <row r="40" spans="1:7" s="36" customFormat="1" ht="27">
      <c r="A40" s="76"/>
      <c r="B40" s="34" t="s">
        <v>63</v>
      </c>
      <c r="C40" s="35" t="s">
        <v>59</v>
      </c>
      <c r="D40" s="35"/>
      <c r="E40" s="35"/>
      <c r="F40" s="35"/>
      <c r="G40" s="51">
        <f>SUM(G41,G45)</f>
        <v>823.9686300000001</v>
      </c>
    </row>
    <row r="41" spans="1:7" s="36" customFormat="1" ht="41.25">
      <c r="A41" s="76"/>
      <c r="B41" s="34" t="s">
        <v>64</v>
      </c>
      <c r="C41" s="35" t="s">
        <v>59</v>
      </c>
      <c r="D41" s="35" t="s">
        <v>65</v>
      </c>
      <c r="E41" s="35"/>
      <c r="F41" s="35"/>
      <c r="G41" s="51">
        <f>G42</f>
        <v>196.42158</v>
      </c>
    </row>
    <row r="42" spans="1:7" s="44" customFormat="1" ht="54.75">
      <c r="A42" s="76"/>
      <c r="B42" s="43" t="s">
        <v>66</v>
      </c>
      <c r="C42" s="38" t="s">
        <v>59</v>
      </c>
      <c r="D42" s="38" t="s">
        <v>65</v>
      </c>
      <c r="E42" s="38" t="s">
        <v>57</v>
      </c>
      <c r="F42" s="38"/>
      <c r="G42" s="50">
        <f>G43</f>
        <v>196.42158</v>
      </c>
    </row>
    <row r="43" spans="1:7" s="44" customFormat="1" ht="41.25">
      <c r="A43" s="76"/>
      <c r="B43" s="43" t="s">
        <v>67</v>
      </c>
      <c r="C43" s="38" t="s">
        <v>59</v>
      </c>
      <c r="D43" s="38" t="s">
        <v>65</v>
      </c>
      <c r="E43" s="38" t="s">
        <v>68</v>
      </c>
      <c r="F43" s="38"/>
      <c r="G43" s="50">
        <f>G44</f>
        <v>196.42158</v>
      </c>
    </row>
    <row r="44" spans="1:7" s="44" customFormat="1" ht="69">
      <c r="A44" s="76"/>
      <c r="B44" s="43" t="s">
        <v>69</v>
      </c>
      <c r="C44" s="38" t="s">
        <v>59</v>
      </c>
      <c r="D44" s="38" t="s">
        <v>65</v>
      </c>
      <c r="E44" s="38" t="s">
        <v>70</v>
      </c>
      <c r="F44" s="38" t="s">
        <v>42</v>
      </c>
      <c r="G44" s="50">
        <v>196.42158</v>
      </c>
    </row>
    <row r="45" spans="1:7" s="36" customFormat="1" ht="13.5">
      <c r="A45" s="76"/>
      <c r="B45" s="34" t="s">
        <v>71</v>
      </c>
      <c r="C45" s="35" t="s">
        <v>59</v>
      </c>
      <c r="D45" s="35" t="s">
        <v>72</v>
      </c>
      <c r="E45" s="35"/>
      <c r="F45" s="35"/>
      <c r="G45" s="51">
        <f>G46</f>
        <v>627.54705</v>
      </c>
    </row>
    <row r="46" spans="1:7" s="44" customFormat="1" ht="41.25">
      <c r="A46" s="76"/>
      <c r="B46" s="45" t="s">
        <v>73</v>
      </c>
      <c r="C46" s="38" t="s">
        <v>59</v>
      </c>
      <c r="D46" s="38" t="s">
        <v>72</v>
      </c>
      <c r="E46" s="38" t="s">
        <v>74</v>
      </c>
      <c r="F46" s="38"/>
      <c r="G46" s="50">
        <f>G47</f>
        <v>627.54705</v>
      </c>
    </row>
    <row r="47" spans="1:7" s="44" customFormat="1" ht="110.25">
      <c r="A47" s="76"/>
      <c r="B47" s="43" t="s">
        <v>75</v>
      </c>
      <c r="C47" s="38" t="s">
        <v>59</v>
      </c>
      <c r="D47" s="38" t="s">
        <v>72</v>
      </c>
      <c r="E47" s="38" t="s">
        <v>76</v>
      </c>
      <c r="F47" s="38"/>
      <c r="G47" s="50">
        <f>G48</f>
        <v>627.54705</v>
      </c>
    </row>
    <row r="48" spans="1:7" s="44" customFormat="1" ht="64.5" customHeight="1">
      <c r="A48" s="76"/>
      <c r="B48" s="52" t="s">
        <v>77</v>
      </c>
      <c r="C48" s="53" t="s">
        <v>59</v>
      </c>
      <c r="D48" s="53" t="s">
        <v>72</v>
      </c>
      <c r="E48" s="53" t="s">
        <v>78</v>
      </c>
      <c r="F48" s="46" t="s">
        <v>42</v>
      </c>
      <c r="G48" s="41">
        <v>627.54705</v>
      </c>
    </row>
    <row r="49" spans="1:7" s="36" customFormat="1" ht="27.75" customHeight="1">
      <c r="A49" s="76"/>
      <c r="B49" s="48" t="s">
        <v>79</v>
      </c>
      <c r="C49" s="49" t="s">
        <v>37</v>
      </c>
      <c r="D49" s="49"/>
      <c r="E49" s="49"/>
      <c r="F49" s="49"/>
      <c r="G49" s="32">
        <f>G50+G58</f>
        <v>8507.2265</v>
      </c>
    </row>
    <row r="50" spans="1:7" s="36" customFormat="1" ht="13.5">
      <c r="A50" s="76"/>
      <c r="B50" s="48" t="s">
        <v>80</v>
      </c>
      <c r="C50" s="49" t="s">
        <v>37</v>
      </c>
      <c r="D50" s="49" t="s">
        <v>13</v>
      </c>
      <c r="E50" s="49"/>
      <c r="F50" s="49"/>
      <c r="G50" s="54">
        <f>G51+G54</f>
        <v>945.59741</v>
      </c>
    </row>
    <row r="51" spans="1:7" s="44" customFormat="1" ht="41.25" customHeight="1">
      <c r="A51" s="76"/>
      <c r="B51" s="45" t="s">
        <v>81</v>
      </c>
      <c r="C51" s="46" t="s">
        <v>37</v>
      </c>
      <c r="D51" s="46" t="s">
        <v>13</v>
      </c>
      <c r="E51" s="46" t="s">
        <v>13</v>
      </c>
      <c r="F51" s="46"/>
      <c r="G51" s="42">
        <f>G52</f>
        <v>177.26441</v>
      </c>
    </row>
    <row r="52" spans="1:7" s="44" customFormat="1" ht="27">
      <c r="A52" s="76"/>
      <c r="B52" s="55" t="s">
        <v>82</v>
      </c>
      <c r="C52" s="46" t="s">
        <v>37</v>
      </c>
      <c r="D52" s="46" t="s">
        <v>13</v>
      </c>
      <c r="E52" s="46" t="s">
        <v>83</v>
      </c>
      <c r="F52" s="46"/>
      <c r="G52" s="42">
        <f>G53</f>
        <v>177.26441</v>
      </c>
    </row>
    <row r="53" spans="1:7" s="44" customFormat="1" ht="54.75">
      <c r="A53" s="76"/>
      <c r="B53" s="45" t="s">
        <v>84</v>
      </c>
      <c r="C53" s="46" t="s">
        <v>37</v>
      </c>
      <c r="D53" s="46" t="s">
        <v>13</v>
      </c>
      <c r="E53" s="46" t="s">
        <v>85</v>
      </c>
      <c r="F53" s="46" t="s">
        <v>42</v>
      </c>
      <c r="G53" s="42">
        <v>177.26441</v>
      </c>
    </row>
    <row r="54" spans="1:7" s="44" customFormat="1" ht="13.5">
      <c r="A54" s="76"/>
      <c r="B54" s="43" t="s">
        <v>86</v>
      </c>
      <c r="C54" s="46" t="s">
        <v>37</v>
      </c>
      <c r="D54" s="46" t="s">
        <v>13</v>
      </c>
      <c r="E54" s="46" t="s">
        <v>23</v>
      </c>
      <c r="F54" s="46"/>
      <c r="G54" s="42">
        <f>G55</f>
        <v>768.333</v>
      </c>
    </row>
    <row r="55" spans="1:7" s="44" customFormat="1" ht="27">
      <c r="A55" s="76"/>
      <c r="B55" s="43" t="s">
        <v>24</v>
      </c>
      <c r="C55" s="46" t="s">
        <v>37</v>
      </c>
      <c r="D55" s="46" t="s">
        <v>13</v>
      </c>
      <c r="E55" s="46" t="s">
        <v>25</v>
      </c>
      <c r="F55" s="46"/>
      <c r="G55" s="42">
        <f>SUM(G56:G57)</f>
        <v>768.333</v>
      </c>
    </row>
    <row r="56" spans="1:7" s="44" customFormat="1" ht="54.75">
      <c r="A56" s="76"/>
      <c r="B56" s="52" t="s">
        <v>87</v>
      </c>
      <c r="C56" s="46" t="s">
        <v>37</v>
      </c>
      <c r="D56" s="46" t="s">
        <v>13</v>
      </c>
      <c r="E56" s="46" t="s">
        <v>88</v>
      </c>
      <c r="F56" s="46" t="s">
        <v>89</v>
      </c>
      <c r="G56" s="42">
        <v>719.1</v>
      </c>
    </row>
    <row r="57" spans="1:7" s="44" customFormat="1" ht="54.75">
      <c r="A57" s="76"/>
      <c r="B57" s="45" t="s">
        <v>90</v>
      </c>
      <c r="C57" s="56" t="s">
        <v>37</v>
      </c>
      <c r="D57" s="46" t="s">
        <v>13</v>
      </c>
      <c r="E57" s="46" t="s">
        <v>91</v>
      </c>
      <c r="F57" s="46" t="s">
        <v>42</v>
      </c>
      <c r="G57" s="42">
        <v>49.233</v>
      </c>
    </row>
    <row r="58" spans="1:7" s="36" customFormat="1" ht="13.5">
      <c r="A58" s="76"/>
      <c r="B58" s="48" t="s">
        <v>92</v>
      </c>
      <c r="C58" s="57" t="s">
        <v>37</v>
      </c>
      <c r="D58" s="49" t="s">
        <v>59</v>
      </c>
      <c r="E58" s="49"/>
      <c r="F58" s="49"/>
      <c r="G58" s="54">
        <f>G59</f>
        <v>7561.62909</v>
      </c>
    </row>
    <row r="59" spans="1:7" s="44" customFormat="1" ht="41.25">
      <c r="A59" s="76"/>
      <c r="B59" s="58" t="s">
        <v>93</v>
      </c>
      <c r="C59" s="46" t="s">
        <v>37</v>
      </c>
      <c r="D59" s="46" t="s">
        <v>59</v>
      </c>
      <c r="E59" s="46" t="s">
        <v>59</v>
      </c>
      <c r="F59" s="46"/>
      <c r="G59" s="42">
        <f>G60+G62+G64+G66</f>
        <v>7561.62909</v>
      </c>
    </row>
    <row r="60" spans="1:7" s="44" customFormat="1" ht="13.5">
      <c r="A60" s="76"/>
      <c r="B60" s="44" t="s">
        <v>94</v>
      </c>
      <c r="C60" s="46" t="s">
        <v>37</v>
      </c>
      <c r="D60" s="46" t="s">
        <v>59</v>
      </c>
      <c r="E60" s="46" t="s">
        <v>95</v>
      </c>
      <c r="F60" s="46"/>
      <c r="G60" s="42">
        <f>G61</f>
        <v>3009.02607</v>
      </c>
    </row>
    <row r="61" spans="1:7" s="44" customFormat="1" ht="41.25">
      <c r="A61" s="76"/>
      <c r="B61" s="45" t="s">
        <v>96</v>
      </c>
      <c r="C61" s="46" t="s">
        <v>37</v>
      </c>
      <c r="D61" s="46" t="s">
        <v>59</v>
      </c>
      <c r="E61" s="46" t="s">
        <v>97</v>
      </c>
      <c r="F61" s="46" t="s">
        <v>42</v>
      </c>
      <c r="G61" s="42">
        <v>3009.02607</v>
      </c>
    </row>
    <row r="62" spans="1:7" s="44" customFormat="1" ht="27">
      <c r="A62" s="76"/>
      <c r="B62" s="45" t="s">
        <v>98</v>
      </c>
      <c r="C62" s="46" t="s">
        <v>37</v>
      </c>
      <c r="D62" s="46" t="s">
        <v>59</v>
      </c>
      <c r="E62" s="46" t="s">
        <v>99</v>
      </c>
      <c r="F62" s="46"/>
      <c r="G62" s="42">
        <f>G63</f>
        <v>373.90502</v>
      </c>
    </row>
    <row r="63" spans="1:7" s="44" customFormat="1" ht="54.75">
      <c r="A63" s="76"/>
      <c r="B63" s="45" t="s">
        <v>100</v>
      </c>
      <c r="C63" s="46" t="s">
        <v>37</v>
      </c>
      <c r="D63" s="46" t="s">
        <v>59</v>
      </c>
      <c r="E63" s="46" t="s">
        <v>101</v>
      </c>
      <c r="F63" s="46" t="s">
        <v>42</v>
      </c>
      <c r="G63" s="42">
        <v>373.90502</v>
      </c>
    </row>
    <row r="64" spans="1:7" s="44" customFormat="1" ht="27">
      <c r="A64" s="76"/>
      <c r="B64" s="45" t="s">
        <v>102</v>
      </c>
      <c r="C64" s="46" t="s">
        <v>37</v>
      </c>
      <c r="D64" s="46" t="s">
        <v>59</v>
      </c>
      <c r="E64" s="46" t="s">
        <v>103</v>
      </c>
      <c r="F64" s="46"/>
      <c r="G64" s="42">
        <f>G65</f>
        <v>189.38</v>
      </c>
    </row>
    <row r="65" spans="1:7" s="44" customFormat="1" ht="54.75">
      <c r="A65" s="76"/>
      <c r="B65" s="45" t="s">
        <v>104</v>
      </c>
      <c r="C65" s="46" t="s">
        <v>37</v>
      </c>
      <c r="D65" s="46" t="s">
        <v>59</v>
      </c>
      <c r="E65" s="46" t="s">
        <v>105</v>
      </c>
      <c r="F65" s="46" t="s">
        <v>42</v>
      </c>
      <c r="G65" s="42">
        <v>189.38</v>
      </c>
    </row>
    <row r="66" spans="1:7" s="44" customFormat="1" ht="27">
      <c r="A66" s="76"/>
      <c r="B66" s="45" t="s">
        <v>106</v>
      </c>
      <c r="C66" s="46" t="s">
        <v>37</v>
      </c>
      <c r="D66" s="46" t="s">
        <v>59</v>
      </c>
      <c r="E66" s="46" t="s">
        <v>107</v>
      </c>
      <c r="F66" s="46"/>
      <c r="G66" s="42">
        <f>G67</f>
        <v>3989.318</v>
      </c>
    </row>
    <row r="67" spans="1:7" s="44" customFormat="1" ht="60" customHeight="1">
      <c r="A67" s="76"/>
      <c r="B67" s="45" t="s">
        <v>108</v>
      </c>
      <c r="C67" s="46" t="s">
        <v>37</v>
      </c>
      <c r="D67" s="46" t="s">
        <v>59</v>
      </c>
      <c r="E67" s="46" t="s">
        <v>109</v>
      </c>
      <c r="F67" s="46" t="s">
        <v>42</v>
      </c>
      <c r="G67" s="42">
        <v>3989.318</v>
      </c>
    </row>
    <row r="68" spans="1:7" s="36" customFormat="1" ht="13.5">
      <c r="A68" s="76"/>
      <c r="B68" s="59" t="s">
        <v>110</v>
      </c>
      <c r="C68" s="49" t="s">
        <v>17</v>
      </c>
      <c r="D68" s="49"/>
      <c r="E68" s="49"/>
      <c r="F68" s="49"/>
      <c r="G68" s="54">
        <f>G69</f>
        <v>305</v>
      </c>
    </row>
    <row r="69" spans="1:7" s="36" customFormat="1" ht="27">
      <c r="A69" s="76"/>
      <c r="B69" s="48" t="s">
        <v>111</v>
      </c>
      <c r="C69" s="49" t="s">
        <v>17</v>
      </c>
      <c r="D69" s="49" t="s">
        <v>37</v>
      </c>
      <c r="E69" s="49"/>
      <c r="F69" s="49"/>
      <c r="G69" s="54">
        <f>G70</f>
        <v>305</v>
      </c>
    </row>
    <row r="70" spans="1:7" s="44" customFormat="1" ht="41.25">
      <c r="A70" s="76"/>
      <c r="B70" s="45" t="s">
        <v>93</v>
      </c>
      <c r="C70" s="46" t="s">
        <v>17</v>
      </c>
      <c r="D70" s="46" t="s">
        <v>37</v>
      </c>
      <c r="E70" s="46" t="s">
        <v>59</v>
      </c>
      <c r="F70" s="46"/>
      <c r="G70" s="42">
        <f>G71</f>
        <v>305</v>
      </c>
    </row>
    <row r="71" spans="1:7" s="44" customFormat="1" ht="27">
      <c r="A71" s="76"/>
      <c r="B71" s="45" t="s">
        <v>112</v>
      </c>
      <c r="C71" s="46" t="s">
        <v>17</v>
      </c>
      <c r="D71" s="46" t="s">
        <v>37</v>
      </c>
      <c r="E71" s="46" t="s">
        <v>113</v>
      </c>
      <c r="F71" s="46"/>
      <c r="G71" s="42">
        <f>G72</f>
        <v>305</v>
      </c>
    </row>
    <row r="72" spans="1:7" s="44" customFormat="1" ht="41.25">
      <c r="A72" s="76"/>
      <c r="B72" s="55" t="s">
        <v>114</v>
      </c>
      <c r="C72" s="46" t="s">
        <v>17</v>
      </c>
      <c r="D72" s="46" t="s">
        <v>37</v>
      </c>
      <c r="E72" s="46" t="s">
        <v>115</v>
      </c>
      <c r="F72" s="46" t="s">
        <v>42</v>
      </c>
      <c r="G72" s="42">
        <v>305</v>
      </c>
    </row>
    <row r="73" spans="1:7" s="36" customFormat="1" ht="13.5">
      <c r="A73" s="76"/>
      <c r="B73" s="59" t="s">
        <v>116</v>
      </c>
      <c r="C73" s="49" t="s">
        <v>117</v>
      </c>
      <c r="D73" s="49"/>
      <c r="E73" s="49"/>
      <c r="F73" s="49"/>
      <c r="G73" s="32">
        <f>G74</f>
        <v>12</v>
      </c>
    </row>
    <row r="74" spans="1:7" s="36" customFormat="1" ht="13.5">
      <c r="A74" s="76"/>
      <c r="B74" s="59" t="s">
        <v>118</v>
      </c>
      <c r="C74" s="49" t="s">
        <v>117</v>
      </c>
      <c r="D74" s="49" t="s">
        <v>117</v>
      </c>
      <c r="E74" s="49"/>
      <c r="F74" s="49"/>
      <c r="G74" s="32">
        <f>G75</f>
        <v>12</v>
      </c>
    </row>
    <row r="75" spans="1:7" s="44" customFormat="1" ht="13.5">
      <c r="A75" s="76"/>
      <c r="B75" s="43" t="s">
        <v>22</v>
      </c>
      <c r="C75" s="46" t="s">
        <v>117</v>
      </c>
      <c r="D75" s="46" t="s">
        <v>117</v>
      </c>
      <c r="E75" s="46" t="s">
        <v>23</v>
      </c>
      <c r="F75" s="46"/>
      <c r="G75" s="41">
        <f>G76</f>
        <v>12</v>
      </c>
    </row>
    <row r="76" spans="1:7" s="44" customFormat="1" ht="27">
      <c r="A76" s="76"/>
      <c r="B76" s="43" t="s">
        <v>24</v>
      </c>
      <c r="C76" s="46" t="s">
        <v>117</v>
      </c>
      <c r="D76" s="46" t="s">
        <v>117</v>
      </c>
      <c r="E76" s="46" t="s">
        <v>25</v>
      </c>
      <c r="F76" s="46"/>
      <c r="G76" s="41">
        <f>G77</f>
        <v>12</v>
      </c>
    </row>
    <row r="77" spans="1:7" s="60" customFormat="1" ht="54.75">
      <c r="A77" s="76"/>
      <c r="B77" s="43" t="s">
        <v>119</v>
      </c>
      <c r="C77" s="38" t="s">
        <v>117</v>
      </c>
      <c r="D77" s="38" t="s">
        <v>117</v>
      </c>
      <c r="E77" s="38" t="s">
        <v>120</v>
      </c>
      <c r="F77" s="38" t="s">
        <v>121</v>
      </c>
      <c r="G77" s="42">
        <v>12</v>
      </c>
    </row>
    <row r="78" spans="1:7" s="61" customFormat="1" ht="13.5">
      <c r="A78" s="76"/>
      <c r="B78" s="48" t="s">
        <v>122</v>
      </c>
      <c r="C78" s="49" t="s">
        <v>123</v>
      </c>
      <c r="D78" s="49"/>
      <c r="E78" s="35"/>
      <c r="F78" s="49"/>
      <c r="G78" s="32">
        <f>G79</f>
        <v>14809.73299</v>
      </c>
    </row>
    <row r="79" spans="1:7" s="61" customFormat="1" ht="13.5">
      <c r="A79" s="76"/>
      <c r="B79" s="48" t="s">
        <v>124</v>
      </c>
      <c r="C79" s="49" t="s">
        <v>123</v>
      </c>
      <c r="D79" s="49" t="s">
        <v>13</v>
      </c>
      <c r="E79" s="35"/>
      <c r="F79" s="49"/>
      <c r="G79" s="32">
        <f>SUM(G80,G89)</f>
        <v>14809.73299</v>
      </c>
    </row>
    <row r="80" spans="1:7" s="60" customFormat="1" ht="41.25">
      <c r="A80" s="76"/>
      <c r="B80" s="43" t="s">
        <v>125</v>
      </c>
      <c r="C80" s="46" t="s">
        <v>123</v>
      </c>
      <c r="D80" s="46" t="s">
        <v>13</v>
      </c>
      <c r="E80" s="38" t="s">
        <v>15</v>
      </c>
      <c r="F80" s="46"/>
      <c r="G80" s="41">
        <f>SUM(G81,G85,G87)</f>
        <v>14709.73299</v>
      </c>
    </row>
    <row r="81" spans="1:7" s="60" customFormat="1" ht="41.25">
      <c r="A81" s="76"/>
      <c r="B81" s="43" t="s">
        <v>126</v>
      </c>
      <c r="C81" s="46" t="s">
        <v>123</v>
      </c>
      <c r="D81" s="46" t="s">
        <v>13</v>
      </c>
      <c r="E81" s="38" t="s">
        <v>127</v>
      </c>
      <c r="F81" s="46"/>
      <c r="G81" s="41">
        <f>SUM(G82:G84)</f>
        <v>14493.03299</v>
      </c>
    </row>
    <row r="82" spans="1:7" s="60" customFormat="1" ht="82.5">
      <c r="A82" s="76"/>
      <c r="B82" s="43" t="s">
        <v>128</v>
      </c>
      <c r="C82" s="38" t="s">
        <v>123</v>
      </c>
      <c r="D82" s="38" t="s">
        <v>13</v>
      </c>
      <c r="E82" s="38" t="s">
        <v>129</v>
      </c>
      <c r="F82" s="38" t="s">
        <v>121</v>
      </c>
      <c r="G82" s="42">
        <v>10794.13299</v>
      </c>
    </row>
    <row r="83" spans="1:7" s="60" customFormat="1" ht="110.25">
      <c r="A83" s="76"/>
      <c r="B83" s="62" t="s">
        <v>130</v>
      </c>
      <c r="C83" s="38" t="s">
        <v>123</v>
      </c>
      <c r="D83" s="38" t="s">
        <v>13</v>
      </c>
      <c r="E83" s="38" t="s">
        <v>131</v>
      </c>
      <c r="F83" s="38" t="s">
        <v>121</v>
      </c>
      <c r="G83" s="42">
        <v>185</v>
      </c>
    </row>
    <row r="84" spans="1:7" s="60" customFormat="1" ht="123.75">
      <c r="A84" s="76"/>
      <c r="B84" s="62" t="s">
        <v>132</v>
      </c>
      <c r="C84" s="38" t="s">
        <v>123</v>
      </c>
      <c r="D84" s="38" t="s">
        <v>13</v>
      </c>
      <c r="E84" s="38" t="s">
        <v>133</v>
      </c>
      <c r="F84" s="38" t="s">
        <v>121</v>
      </c>
      <c r="G84" s="42">
        <v>3513.9</v>
      </c>
    </row>
    <row r="85" spans="1:7" s="60" customFormat="1" ht="41.25">
      <c r="A85" s="76"/>
      <c r="B85" s="43" t="s">
        <v>134</v>
      </c>
      <c r="C85" s="38" t="s">
        <v>123</v>
      </c>
      <c r="D85" s="38" t="s">
        <v>13</v>
      </c>
      <c r="E85" s="38" t="s">
        <v>135</v>
      </c>
      <c r="F85" s="38"/>
      <c r="G85" s="41">
        <f>G86</f>
        <v>94.6</v>
      </c>
    </row>
    <row r="86" spans="1:7" s="60" customFormat="1" ht="57" customHeight="1">
      <c r="A86" s="76"/>
      <c r="B86" s="43" t="s">
        <v>119</v>
      </c>
      <c r="C86" s="38" t="s">
        <v>123</v>
      </c>
      <c r="D86" s="38" t="s">
        <v>13</v>
      </c>
      <c r="E86" s="38" t="s">
        <v>136</v>
      </c>
      <c r="F86" s="38" t="s">
        <v>121</v>
      </c>
      <c r="G86" s="42">
        <v>94.6</v>
      </c>
    </row>
    <row r="87" spans="1:7" s="60" customFormat="1" ht="57" customHeight="1">
      <c r="A87" s="76"/>
      <c r="B87" s="43" t="s">
        <v>137</v>
      </c>
      <c r="C87" s="38" t="s">
        <v>123</v>
      </c>
      <c r="D87" s="38" t="s">
        <v>13</v>
      </c>
      <c r="E87" s="38" t="s">
        <v>138</v>
      </c>
      <c r="F87" s="38"/>
      <c r="G87" s="41">
        <f>SUM(G88:G88)</f>
        <v>122.1</v>
      </c>
    </row>
    <row r="88" spans="1:7" s="60" customFormat="1" ht="57" customHeight="1">
      <c r="A88" s="76"/>
      <c r="B88" s="43" t="s">
        <v>139</v>
      </c>
      <c r="C88" s="38" t="s">
        <v>123</v>
      </c>
      <c r="D88" s="38" t="s">
        <v>13</v>
      </c>
      <c r="E88" s="38" t="s">
        <v>140</v>
      </c>
      <c r="F88" s="38" t="s">
        <v>121</v>
      </c>
      <c r="G88" s="41">
        <v>122.1</v>
      </c>
    </row>
    <row r="89" spans="1:7" s="60" customFormat="1" ht="13.5">
      <c r="A89" s="76"/>
      <c r="B89" s="43" t="s">
        <v>86</v>
      </c>
      <c r="C89" s="38" t="s">
        <v>123</v>
      </c>
      <c r="D89" s="38" t="s">
        <v>13</v>
      </c>
      <c r="E89" s="38" t="s">
        <v>23</v>
      </c>
      <c r="F89" s="38"/>
      <c r="G89" s="41">
        <f>G90</f>
        <v>100</v>
      </c>
    </row>
    <row r="90" spans="1:7" s="60" customFormat="1" ht="27">
      <c r="A90" s="76"/>
      <c r="B90" s="43" t="s">
        <v>24</v>
      </c>
      <c r="C90" s="38" t="s">
        <v>123</v>
      </c>
      <c r="D90" s="38" t="s">
        <v>13</v>
      </c>
      <c r="E90" s="38" t="s">
        <v>25</v>
      </c>
      <c r="F90" s="38"/>
      <c r="G90" s="41">
        <f>G91</f>
        <v>100</v>
      </c>
    </row>
    <row r="91" spans="1:7" s="60" customFormat="1" ht="82.5">
      <c r="A91" s="76"/>
      <c r="B91" s="43" t="s">
        <v>141</v>
      </c>
      <c r="C91" s="38" t="s">
        <v>123</v>
      </c>
      <c r="D91" s="38" t="s">
        <v>13</v>
      </c>
      <c r="E91" s="38" t="s">
        <v>142</v>
      </c>
      <c r="F91" s="38" t="s">
        <v>121</v>
      </c>
      <c r="G91" s="41">
        <v>100</v>
      </c>
    </row>
    <row r="92" spans="1:7" s="63" customFormat="1" ht="13.5">
      <c r="A92" s="76"/>
      <c r="B92" s="34" t="s">
        <v>143</v>
      </c>
      <c r="C92" s="49" t="s">
        <v>72</v>
      </c>
      <c r="D92" s="49"/>
      <c r="E92" s="35"/>
      <c r="F92" s="35"/>
      <c r="G92" s="32">
        <f>SUM(G93,G98)</f>
        <v>878.41426</v>
      </c>
    </row>
    <row r="93" spans="1:7" s="63" customFormat="1" ht="13.5">
      <c r="A93" s="76"/>
      <c r="B93" s="34" t="s">
        <v>144</v>
      </c>
      <c r="C93" s="49" t="s">
        <v>72</v>
      </c>
      <c r="D93" s="49" t="s">
        <v>13</v>
      </c>
      <c r="E93" s="35"/>
      <c r="F93" s="35"/>
      <c r="G93" s="32">
        <f>G94</f>
        <v>432.24226000000004</v>
      </c>
    </row>
    <row r="94" spans="1:7" s="64" customFormat="1" ht="54.75">
      <c r="A94" s="76"/>
      <c r="B94" s="45" t="s">
        <v>145</v>
      </c>
      <c r="C94" s="46" t="s">
        <v>72</v>
      </c>
      <c r="D94" s="46" t="s">
        <v>13</v>
      </c>
      <c r="E94" s="38" t="s">
        <v>37</v>
      </c>
      <c r="F94" s="38"/>
      <c r="G94" s="41">
        <f>G95</f>
        <v>432.24226000000004</v>
      </c>
    </row>
    <row r="95" spans="1:7" s="64" customFormat="1" ht="13.5">
      <c r="A95" s="76"/>
      <c r="B95" s="45" t="s">
        <v>146</v>
      </c>
      <c r="C95" s="46" t="s">
        <v>72</v>
      </c>
      <c r="D95" s="46" t="s">
        <v>13</v>
      </c>
      <c r="E95" s="38" t="s">
        <v>147</v>
      </c>
      <c r="F95" s="38"/>
      <c r="G95" s="41">
        <f>SUM(G96:G97)</f>
        <v>432.24226000000004</v>
      </c>
    </row>
    <row r="96" spans="1:7" s="44" customFormat="1" ht="41.25">
      <c r="A96" s="76"/>
      <c r="B96" s="45" t="s">
        <v>148</v>
      </c>
      <c r="C96" s="46" t="s">
        <v>72</v>
      </c>
      <c r="D96" s="46" t="s">
        <v>13</v>
      </c>
      <c r="E96" s="38" t="s">
        <v>149</v>
      </c>
      <c r="F96" s="46" t="s">
        <v>42</v>
      </c>
      <c r="G96" s="41">
        <v>4.2796</v>
      </c>
    </row>
    <row r="97" spans="1:7" s="44" customFormat="1" ht="27">
      <c r="A97" s="76"/>
      <c r="B97" s="45" t="s">
        <v>150</v>
      </c>
      <c r="C97" s="46" t="s">
        <v>72</v>
      </c>
      <c r="D97" s="46" t="s">
        <v>13</v>
      </c>
      <c r="E97" s="38" t="s">
        <v>149</v>
      </c>
      <c r="F97" s="46" t="s">
        <v>55</v>
      </c>
      <c r="G97" s="41">
        <v>427.96266</v>
      </c>
    </row>
    <row r="98" spans="1:7" s="36" customFormat="1" ht="13.5">
      <c r="A98" s="76"/>
      <c r="B98" s="34" t="s">
        <v>151</v>
      </c>
      <c r="C98" s="49" t="s">
        <v>72</v>
      </c>
      <c r="D98" s="49" t="s">
        <v>59</v>
      </c>
      <c r="E98" s="49"/>
      <c r="F98" s="49"/>
      <c r="G98" s="54">
        <f>G99</f>
        <v>446.17199999999997</v>
      </c>
    </row>
    <row r="99" spans="1:7" s="44" customFormat="1" ht="13.5">
      <c r="A99" s="76"/>
      <c r="B99" s="43" t="s">
        <v>86</v>
      </c>
      <c r="C99" s="46" t="s">
        <v>72</v>
      </c>
      <c r="D99" s="46" t="s">
        <v>59</v>
      </c>
      <c r="E99" s="46" t="s">
        <v>23</v>
      </c>
      <c r="F99" s="46"/>
      <c r="G99" s="42">
        <f>G100</f>
        <v>446.17199999999997</v>
      </c>
    </row>
    <row r="100" spans="1:7" s="44" customFormat="1" ht="44.25" customHeight="1">
      <c r="A100" s="76"/>
      <c r="B100" s="43" t="s">
        <v>24</v>
      </c>
      <c r="C100" s="46" t="s">
        <v>72</v>
      </c>
      <c r="D100" s="46" t="s">
        <v>59</v>
      </c>
      <c r="E100" s="46" t="s">
        <v>25</v>
      </c>
      <c r="F100" s="46"/>
      <c r="G100" s="41">
        <f>SUM(G101:G102)+G103+G104</f>
        <v>446.17199999999997</v>
      </c>
    </row>
    <row r="101" spans="1:7" s="44" customFormat="1" ht="29.25" customHeight="1">
      <c r="A101" s="76"/>
      <c r="B101" s="45" t="s">
        <v>152</v>
      </c>
      <c r="C101" s="46" t="s">
        <v>72</v>
      </c>
      <c r="D101" s="46" t="s">
        <v>59</v>
      </c>
      <c r="E101" s="46" t="s">
        <v>153</v>
      </c>
      <c r="F101" s="46" t="s">
        <v>33</v>
      </c>
      <c r="G101" s="42">
        <v>214</v>
      </c>
    </row>
    <row r="102" spans="1:7" s="44" customFormat="1" ht="41.25">
      <c r="A102" s="76"/>
      <c r="B102" s="45" t="s">
        <v>154</v>
      </c>
      <c r="C102" s="46" t="s">
        <v>72</v>
      </c>
      <c r="D102" s="46" t="s">
        <v>59</v>
      </c>
      <c r="E102" s="46" t="s">
        <v>155</v>
      </c>
      <c r="F102" s="46" t="s">
        <v>55</v>
      </c>
      <c r="G102" s="42">
        <v>65</v>
      </c>
    </row>
    <row r="103" spans="1:7" s="44" customFormat="1" ht="27">
      <c r="A103" s="76"/>
      <c r="B103" s="45" t="s">
        <v>156</v>
      </c>
      <c r="C103" s="46" t="s">
        <v>72</v>
      </c>
      <c r="D103" s="46" t="s">
        <v>59</v>
      </c>
      <c r="E103" s="46" t="s">
        <v>157</v>
      </c>
      <c r="F103" s="46" t="s">
        <v>33</v>
      </c>
      <c r="G103" s="42">
        <v>147.42</v>
      </c>
    </row>
    <row r="104" spans="1:7" s="44" customFormat="1" ht="45.75" customHeight="1">
      <c r="A104" s="76"/>
      <c r="B104" s="43" t="s">
        <v>158</v>
      </c>
      <c r="C104" s="46" t="s">
        <v>72</v>
      </c>
      <c r="D104" s="46" t="s">
        <v>59</v>
      </c>
      <c r="E104" s="46" t="s">
        <v>159</v>
      </c>
      <c r="F104" s="46" t="s">
        <v>33</v>
      </c>
      <c r="G104" s="42">
        <v>19.752</v>
      </c>
    </row>
    <row r="105" spans="1:7" s="36" customFormat="1" ht="13.5">
      <c r="A105" s="76"/>
      <c r="B105" s="34" t="s">
        <v>160</v>
      </c>
      <c r="C105" s="49" t="s">
        <v>74</v>
      </c>
      <c r="D105" s="49"/>
      <c r="E105" s="35"/>
      <c r="F105" s="49"/>
      <c r="G105" s="32">
        <f>G106</f>
        <v>30</v>
      </c>
    </row>
    <row r="106" spans="1:7" s="36" customFormat="1" ht="13.5">
      <c r="A106" s="76"/>
      <c r="B106" s="34" t="s">
        <v>161</v>
      </c>
      <c r="C106" s="49" t="s">
        <v>74</v>
      </c>
      <c r="D106" s="49" t="s">
        <v>57</v>
      </c>
      <c r="E106" s="35"/>
      <c r="F106" s="49"/>
      <c r="G106" s="32">
        <f>G107</f>
        <v>30</v>
      </c>
    </row>
    <row r="107" spans="1:7" s="44" customFormat="1" ht="13.5">
      <c r="A107" s="76"/>
      <c r="B107" s="43" t="s">
        <v>22</v>
      </c>
      <c r="C107" s="46" t="s">
        <v>74</v>
      </c>
      <c r="D107" s="46" t="s">
        <v>57</v>
      </c>
      <c r="E107" s="38" t="s">
        <v>23</v>
      </c>
      <c r="F107" s="46"/>
      <c r="G107" s="41">
        <f>G108</f>
        <v>30</v>
      </c>
    </row>
    <row r="108" spans="1:7" s="44" customFormat="1" ht="27">
      <c r="A108" s="76"/>
      <c r="B108" s="43" t="s">
        <v>24</v>
      </c>
      <c r="C108" s="46" t="s">
        <v>74</v>
      </c>
      <c r="D108" s="46" t="s">
        <v>57</v>
      </c>
      <c r="E108" s="38" t="s">
        <v>25</v>
      </c>
      <c r="F108" s="46"/>
      <c r="G108" s="41">
        <f>G109+G110</f>
        <v>30</v>
      </c>
    </row>
    <row r="109" spans="1:7" s="44" customFormat="1" ht="54.75">
      <c r="A109" s="76"/>
      <c r="B109" s="43" t="s">
        <v>119</v>
      </c>
      <c r="C109" s="38" t="s">
        <v>74</v>
      </c>
      <c r="D109" s="38" t="s">
        <v>57</v>
      </c>
      <c r="E109" s="38" t="s">
        <v>120</v>
      </c>
      <c r="F109" s="38" t="s">
        <v>121</v>
      </c>
      <c r="G109" s="42">
        <v>10</v>
      </c>
    </row>
    <row r="110" spans="1:7" s="44" customFormat="1" ht="41.25">
      <c r="A110" s="76"/>
      <c r="B110" s="65" t="s">
        <v>162</v>
      </c>
      <c r="C110" s="38" t="s">
        <v>74</v>
      </c>
      <c r="D110" s="38" t="s">
        <v>57</v>
      </c>
      <c r="E110" s="38" t="s">
        <v>163</v>
      </c>
      <c r="F110" s="38" t="s">
        <v>42</v>
      </c>
      <c r="G110" s="42">
        <v>20</v>
      </c>
    </row>
    <row r="111" spans="1:7" s="36" customFormat="1" ht="39.75" customHeight="1">
      <c r="A111" s="77">
        <v>730</v>
      </c>
      <c r="B111" s="67" t="s">
        <v>164</v>
      </c>
      <c r="C111" s="31"/>
      <c r="D111" s="31"/>
      <c r="E111" s="31"/>
      <c r="F111" s="31"/>
      <c r="G111" s="26">
        <f>G112</f>
        <v>5.25</v>
      </c>
    </row>
    <row r="112" spans="1:7" s="36" customFormat="1" ht="13.5">
      <c r="A112" s="77"/>
      <c r="B112" s="68" t="s">
        <v>12</v>
      </c>
      <c r="C112" s="35" t="s">
        <v>13</v>
      </c>
      <c r="D112" s="35"/>
      <c r="E112" s="35"/>
      <c r="F112" s="35"/>
      <c r="G112" s="32">
        <f>G113</f>
        <v>5.25</v>
      </c>
    </row>
    <row r="113" spans="1:7" s="36" customFormat="1" ht="54.75">
      <c r="A113" s="77"/>
      <c r="B113" s="69" t="s">
        <v>165</v>
      </c>
      <c r="C113" s="35" t="s">
        <v>13</v>
      </c>
      <c r="D113" s="35" t="s">
        <v>59</v>
      </c>
      <c r="E113" s="35"/>
      <c r="F113" s="35"/>
      <c r="G113" s="32">
        <f>G114</f>
        <v>5.25</v>
      </c>
    </row>
    <row r="114" spans="1:7" s="44" customFormat="1" ht="96">
      <c r="A114" s="77"/>
      <c r="B114" s="65" t="s">
        <v>16</v>
      </c>
      <c r="C114" s="38" t="s">
        <v>13</v>
      </c>
      <c r="D114" s="38" t="s">
        <v>59</v>
      </c>
      <c r="E114" s="38" t="s">
        <v>17</v>
      </c>
      <c r="F114" s="38"/>
      <c r="G114" s="41">
        <f>G115</f>
        <v>5.25</v>
      </c>
    </row>
    <row r="115" spans="1:7" s="44" customFormat="1" ht="41.25">
      <c r="A115" s="77"/>
      <c r="B115" s="65" t="s">
        <v>18</v>
      </c>
      <c r="C115" s="38" t="s">
        <v>13</v>
      </c>
      <c r="D115" s="38" t="s">
        <v>59</v>
      </c>
      <c r="E115" s="38" t="s">
        <v>19</v>
      </c>
      <c r="F115" s="38"/>
      <c r="G115" s="41">
        <f>G116</f>
        <v>5.25</v>
      </c>
    </row>
    <row r="116" spans="1:7" s="44" customFormat="1" ht="54.75">
      <c r="A116" s="77"/>
      <c r="B116" s="65" t="s">
        <v>20</v>
      </c>
      <c r="C116" s="38" t="s">
        <v>13</v>
      </c>
      <c r="D116" s="38" t="s">
        <v>59</v>
      </c>
      <c r="E116" s="38" t="s">
        <v>21</v>
      </c>
      <c r="F116" s="38" t="s">
        <v>42</v>
      </c>
      <c r="G116" s="42">
        <v>5.25</v>
      </c>
    </row>
    <row r="117" spans="1:7" s="44" customFormat="1" ht="15">
      <c r="A117" s="66"/>
      <c r="B117" s="70" t="s">
        <v>166</v>
      </c>
      <c r="C117" s="38"/>
      <c r="D117" s="38"/>
      <c r="E117" s="38"/>
      <c r="F117" s="38"/>
      <c r="G117" s="71">
        <f>SUM(G9,G111)</f>
        <v>37745.75248</v>
      </c>
    </row>
  </sheetData>
  <sheetProtection selectLockedCells="1" selectUnlockedCells="1"/>
  <mergeCells count="9">
    <mergeCell ref="A5:G5"/>
    <mergeCell ref="A9:A110"/>
    <mergeCell ref="A111:A116"/>
    <mergeCell ref="E1:G1"/>
    <mergeCell ref="L1:N1"/>
    <mergeCell ref="E2:G2"/>
    <mergeCell ref="L2:N2"/>
    <mergeCell ref="E3:G3"/>
    <mergeCell ref="L3:N3"/>
  </mergeCells>
  <printOptions/>
  <pageMargins left="0.5631944444444444" right="0.19652777777777777" top="0.35347222222222224" bottom="0.31180555555555556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2019-05-23T10:19:39Z</dcterms:modified>
  <cp:category/>
  <cp:version/>
  <cp:contentType/>
  <cp:contentStatus/>
</cp:coreProperties>
</file>