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>
    <definedName name="Excel_BuiltIn_Print_Area" localSheetId="0">'лист'!$A$1:$E$37</definedName>
    <definedName name="_xlnm.Print_Area" localSheetId="0">'лист'!$A$1:$G$39</definedName>
  </definedNames>
  <calcPr fullCalcOnLoad="1"/>
</workbook>
</file>

<file path=xl/sharedStrings.xml><?xml version="1.0" encoding="utf-8"?>
<sst xmlns="http://schemas.openxmlformats.org/spreadsheetml/2006/main" count="87" uniqueCount="53">
  <si>
    <t>Приложение № 3</t>
  </si>
  <si>
    <t>к решению Совета народных депутатов  муниципального образования Андреевское сельское поселение</t>
  </si>
  <si>
    <t>Изменения к распределению бюджетных ассигнований по разделам, подразделам классификации расходов бюджета муниципального образования Андреевское сельское поселение на 2019 год и на плановый период 2020 и 2021 годов</t>
  </si>
  <si>
    <t xml:space="preserve">                                      </t>
  </si>
  <si>
    <t>(тыс.руб.)</t>
  </si>
  <si>
    <t>Наименование расходов</t>
  </si>
  <si>
    <t>Код раздела</t>
  </si>
  <si>
    <t>Код подраздела</t>
  </si>
  <si>
    <t>План 
на 2019 год</t>
  </si>
  <si>
    <t>План 
на 2020 год</t>
  </si>
  <si>
    <t>План 
на 2021 год</t>
  </si>
  <si>
    <t>Общегосударственные вопросы</t>
  </si>
  <si>
    <t>01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</si>
  <si>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</si>
  <si>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</si>
  <si>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>Обеспечения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</si>
  <si>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</si>
  <si>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</si>
  <si>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</si>
  <si>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</si>
  <si>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</si>
  <si>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</si>
  <si>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</si>
  <si>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</si>
  <si>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</si>
  <si>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</si>
  <si>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</si>
  <si>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</si>
  <si>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</si>
  <si>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</si>
  <si>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</si>
  <si>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</si>
  <si>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рыбаловство</t>
  </si>
  <si>
    <t>05</t>
  </si>
  <si>
    <t>Жилищно-коммунальное хозяйство</t>
  </si>
  <si>
    <t>Жилищное хозяйство</t>
  </si>
  <si>
    <t xml:space="preserve">Благоустройство </t>
  </si>
  <si>
    <t>Охрана окружающей среды</t>
  </si>
  <si>
    <t>06</t>
  </si>
  <si>
    <t>Другие вопросы в области охраны окружающей среды</t>
  </si>
  <si>
    <t>Образование</t>
  </si>
  <si>
    <t xml:space="preserve">Молодежная политика 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</si>
  <si>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</si>
  <si>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</si>
  <si>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</si>
  <si>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</si>
  <si>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</si>
  <si>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</si>
  <si>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</si>
  <si>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</si>
  <si>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</si>
  <si>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ИТОГО РАСХОДОВ:</t>
  </si>
  <si>
    <t>от 24.12.2019 № 22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</si>
</sst>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0.00000"/>
  </numFmts>
  <fonts count="42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33" borderId="15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0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tabSelected="1" zoomScale="110" zoomScaleNormal="110" zoomScalePageLayoutView="0" workbookViewId="0" topLeftCell="A1">
      <selection activeCell="E3" sqref="E3:G3"/>
    </sheetView>
  </sheetViews>
  <sheetFormatPr defaultColWidth="9.140625" defaultRowHeight="12.75"/>
  <cols>
    <col min="1" max="1" width="3.57421875" style="1" customWidth="1"/>
    <col min="2" max="2" width="49.7109375" style="1" customWidth="1"/>
    <col min="3" max="3" width="5.421875" style="2" customWidth="1"/>
    <col min="4" max="4" width="6.28125" style="2" customWidth="1"/>
    <col min="5" max="5" width="13.7109375" style="3" customWidth="1"/>
    <col min="6" max="7" width="10.140625" style="4" customWidth="1"/>
    <col min="8" max="8" width="0" style="4" hidden="1" customWidth="1"/>
    <col min="9" max="16384" width="9.140625" style="1" customWidth="1"/>
  </cols>
  <sheetData>
    <row r="1" spans="3:8" s="5" customFormat="1" ht="15">
      <c r="C1" s="6"/>
      <c r="D1" s="6"/>
      <c r="E1" s="78" t="s">
        <v>0</v>
      </c>
      <c r="F1" s="78"/>
      <c r="G1" s="78"/>
      <c r="H1" s="7"/>
    </row>
    <row r="2" spans="3:8" s="5" customFormat="1" ht="53.25" customHeight="1">
      <c r="C2" s="8"/>
      <c r="D2" s="79" t="s">
        <v>1</v>
      </c>
      <c r="E2" s="79"/>
      <c r="F2" s="79"/>
      <c r="G2" s="79"/>
      <c r="H2" s="7"/>
    </row>
    <row r="3" spans="3:8" s="5" customFormat="1" ht="13.5">
      <c r="C3" s="9"/>
      <c r="D3" s="9"/>
      <c r="E3" s="78" t="s">
        <v>52</v>
      </c>
      <c r="F3" s="78"/>
      <c r="G3" s="78"/>
      <c r="H3" s="7"/>
    </row>
    <row r="4" spans="3:8" s="5" customFormat="1" ht="13.5">
      <c r="C4" s="10"/>
      <c r="D4" s="10"/>
      <c r="E4" s="11"/>
      <c r="F4" s="7"/>
      <c r="G4" s="7"/>
      <c r="H4" s="7"/>
    </row>
    <row r="5" spans="2:10" ht="56.25" customHeight="1">
      <c r="B5" s="80" t="s">
        <v>2</v>
      </c>
      <c r="C5" s="80"/>
      <c r="D5" s="80"/>
      <c r="E5" s="80"/>
      <c r="F5" s="80"/>
      <c r="G5" s="80"/>
      <c r="H5" s="12"/>
      <c r="I5" s="13" t="s">
        <v>3</v>
      </c>
      <c r="J5" s="13"/>
    </row>
    <row r="6" ht="12.75">
      <c r="G6" s="14" t="s">
        <v>4</v>
      </c>
    </row>
    <row r="7" spans="2:7" ht="39">
      <c r="B7" s="15" t="s">
        <v>5</v>
      </c>
      <c r="C7" s="15" t="s">
        <v>6</v>
      </c>
      <c r="D7" s="15" t="s">
        <v>7</v>
      </c>
      <c r="E7" s="16" t="s">
        <v>8</v>
      </c>
      <c r="F7" s="17" t="s">
        <v>9</v>
      </c>
      <c r="G7" s="17" t="s">
        <v>10</v>
      </c>
    </row>
    <row r="8" spans="2:8" s="2" customFormat="1" ht="12.75">
      <c r="B8" s="18">
        <v>1</v>
      </c>
      <c r="C8" s="19">
        <v>2</v>
      </c>
      <c r="D8" s="20">
        <v>3</v>
      </c>
      <c r="E8" s="21">
        <v>4</v>
      </c>
      <c r="F8" s="22">
        <v>5</v>
      </c>
      <c r="G8" s="22">
        <v>6</v>
      </c>
      <c r="H8" s="23"/>
    </row>
    <row r="9" spans="2:8" s="24" customFormat="1" ht="13.5">
      <c r="B9" s="25" t="s">
        <v>11</v>
      </c>
      <c r="C9" s="26" t="s">
        <v>12</v>
      </c>
      <c r="D9" s="26"/>
      <c r="E9" s="27">
        <f>SUM(E10:E13)</f>
        <v>161.10152000000002</v>
      </c>
      <c r="F9" s="28">
        <f>SUM(F10:F13)</f>
        <v>0</v>
      </c>
      <c r="G9" s="28">
        <f>SUM(G10:G13)</f>
        <v>0</v>
      </c>
      <c r="H9" s="29"/>
    </row>
    <row r="10" spans="2:8" s="30" customFormat="1" ht="54.75">
      <c r="B10" s="31" t="s">
        <v>13</v>
      </c>
      <c r="C10" s="32" t="s">
        <v>12</v>
      </c>
      <c r="D10" s="32" t="s">
        <v>14</v>
      </c>
      <c r="E10" s="33">
        <v>16.85796</v>
      </c>
      <c r="F10" s="34">
        <v>0</v>
      </c>
      <c r="G10" s="34">
        <v>0</v>
      </c>
      <c r="H10" s="35">
        <f>-34.49+35</f>
        <v>0.509999999999998</v>
      </c>
    </row>
    <row r="11" spans="2:8" s="30" customFormat="1" ht="13.5">
      <c r="B11" s="36" t="s">
        <v>15</v>
      </c>
      <c r="C11" s="37" t="s">
        <v>12</v>
      </c>
      <c r="D11" s="37" t="s">
        <v>16</v>
      </c>
      <c r="E11" s="38">
        <v>-16.84612</v>
      </c>
      <c r="F11" s="39">
        <v>0</v>
      </c>
      <c r="G11" s="39">
        <v>0</v>
      </c>
      <c r="H11" s="35"/>
    </row>
    <row r="12" spans="2:8" s="30" customFormat="1" ht="13.5">
      <c r="B12" s="36" t="s">
        <v>17</v>
      </c>
      <c r="C12" s="40" t="s">
        <v>12</v>
      </c>
      <c r="D12" s="40" t="s">
        <v>18</v>
      </c>
      <c r="E12" s="38">
        <v>-68.6</v>
      </c>
      <c r="F12" s="34">
        <v>0</v>
      </c>
      <c r="G12" s="34">
        <v>0</v>
      </c>
      <c r="H12" s="35"/>
    </row>
    <row r="13" spans="2:8" s="30" customFormat="1" ht="13.5">
      <c r="B13" s="41" t="s">
        <v>19</v>
      </c>
      <c r="C13" s="42" t="s">
        <v>12</v>
      </c>
      <c r="D13" s="42" t="s">
        <v>20</v>
      </c>
      <c r="E13" s="38">
        <v>229.68968</v>
      </c>
      <c r="F13" s="39">
        <v>0</v>
      </c>
      <c r="G13" s="39">
        <v>0</v>
      </c>
      <c r="H13" s="35"/>
    </row>
    <row r="14" spans="2:8" s="24" customFormat="1" ht="13.5">
      <c r="B14" s="43" t="s">
        <v>21</v>
      </c>
      <c r="C14" s="44" t="s">
        <v>22</v>
      </c>
      <c r="D14" s="44"/>
      <c r="E14" s="45">
        <f>E15</f>
        <v>0</v>
      </c>
      <c r="F14" s="45">
        <f>F15</f>
        <v>0</v>
      </c>
      <c r="G14" s="45">
        <f>G15</f>
        <v>0</v>
      </c>
      <c r="H14" s="29"/>
    </row>
    <row r="15" spans="2:8" s="30" customFormat="1" ht="13.5">
      <c r="B15" s="41" t="s">
        <v>23</v>
      </c>
      <c r="C15" s="42" t="s">
        <v>22</v>
      </c>
      <c r="D15" s="42" t="s">
        <v>24</v>
      </c>
      <c r="E15" s="46">
        <v>0</v>
      </c>
      <c r="F15" s="39">
        <v>0</v>
      </c>
      <c r="G15" s="39">
        <v>0</v>
      </c>
      <c r="H15" s="35"/>
    </row>
    <row r="16" spans="2:8" s="24" customFormat="1" ht="27">
      <c r="B16" s="47" t="s">
        <v>25</v>
      </c>
      <c r="C16" s="48" t="s">
        <v>24</v>
      </c>
      <c r="D16" s="48"/>
      <c r="E16" s="49">
        <f>SUM(E17:E18)</f>
        <v>-61.7198</v>
      </c>
      <c r="F16" s="45">
        <f>SUM(F17:F18)</f>
        <v>0</v>
      </c>
      <c r="G16" s="45">
        <f>SUM(G17:G18)</f>
        <v>0</v>
      </c>
      <c r="H16" s="29"/>
    </row>
    <row r="17" spans="2:8" s="30" customFormat="1" ht="41.25">
      <c r="B17" s="36" t="s">
        <v>26</v>
      </c>
      <c r="C17" s="40" t="s">
        <v>24</v>
      </c>
      <c r="D17" s="40" t="s">
        <v>27</v>
      </c>
      <c r="E17" s="50">
        <v>-77.81759</v>
      </c>
      <c r="F17" s="39">
        <v>0</v>
      </c>
      <c r="G17" s="39">
        <v>0</v>
      </c>
      <c r="H17" s="35"/>
    </row>
    <row r="18" spans="2:8" s="30" customFormat="1" ht="13.5">
      <c r="B18" s="51" t="s">
        <v>28</v>
      </c>
      <c r="C18" s="40" t="s">
        <v>24</v>
      </c>
      <c r="D18" s="40" t="s">
        <v>29</v>
      </c>
      <c r="E18" s="50">
        <f>70+59.84-54.26483-55.95-3.52738</f>
        <v>16.097789999999996</v>
      </c>
      <c r="F18" s="39">
        <v>0</v>
      </c>
      <c r="G18" s="39">
        <v>0</v>
      </c>
      <c r="H18" s="35"/>
    </row>
    <row r="19" spans="2:8" s="30" customFormat="1" ht="13.5">
      <c r="B19" s="52" t="s">
        <v>30</v>
      </c>
      <c r="C19" s="53" t="s">
        <v>14</v>
      </c>
      <c r="D19" s="54"/>
      <c r="E19" s="55">
        <f>E20+E21</f>
        <v>-3452.90675</v>
      </c>
      <c r="F19" s="45">
        <f>F20+F21</f>
        <v>0</v>
      </c>
      <c r="G19" s="45">
        <f>G20+G21</f>
        <v>0</v>
      </c>
      <c r="H19" s="35"/>
    </row>
    <row r="20" spans="2:8" s="30" customFormat="1" ht="13.5">
      <c r="B20" s="56" t="s">
        <v>31</v>
      </c>
      <c r="C20" s="57" t="s">
        <v>14</v>
      </c>
      <c r="D20" s="58" t="s">
        <v>12</v>
      </c>
      <c r="E20" s="38">
        <v>-3452.90675</v>
      </c>
      <c r="F20" s="39">
        <v>0</v>
      </c>
      <c r="G20" s="39">
        <v>0</v>
      </c>
      <c r="H20" s="35"/>
    </row>
    <row r="21" spans="2:8" s="30" customFormat="1" ht="13.5" hidden="1">
      <c r="B21" s="56" t="s">
        <v>32</v>
      </c>
      <c r="C21" s="57" t="s">
        <v>14</v>
      </c>
      <c r="D21" s="58" t="s">
        <v>33</v>
      </c>
      <c r="E21" s="46">
        <v>0</v>
      </c>
      <c r="F21" s="39">
        <v>0</v>
      </c>
      <c r="G21" s="39">
        <v>0</v>
      </c>
      <c r="H21" s="35"/>
    </row>
    <row r="22" spans="2:8" s="59" customFormat="1" ht="13.5">
      <c r="B22" s="60" t="s">
        <v>34</v>
      </c>
      <c r="C22" s="48" t="s">
        <v>33</v>
      </c>
      <c r="D22" s="48"/>
      <c r="E22" s="55">
        <f>SUM(E23:E24)</f>
        <v>1385.93775</v>
      </c>
      <c r="F22" s="45">
        <f>SUM(F23:F24)</f>
        <v>0</v>
      </c>
      <c r="G22" s="45">
        <f>SUM(G23:G24)</f>
        <v>0</v>
      </c>
      <c r="H22" s="61"/>
    </row>
    <row r="23" spans="2:8" s="62" customFormat="1" ht="13.5">
      <c r="B23" s="36" t="s">
        <v>35</v>
      </c>
      <c r="C23" s="40" t="s">
        <v>33</v>
      </c>
      <c r="D23" s="40" t="s">
        <v>12</v>
      </c>
      <c r="E23" s="50">
        <v>91.81216</v>
      </c>
      <c r="F23" s="63">
        <v>0</v>
      </c>
      <c r="G23" s="63">
        <v>0</v>
      </c>
      <c r="H23" s="64"/>
    </row>
    <row r="24" spans="2:8" s="62" customFormat="1" ht="13.5">
      <c r="B24" s="36" t="s">
        <v>36</v>
      </c>
      <c r="C24" s="40" t="s">
        <v>33</v>
      </c>
      <c r="D24" s="40" t="s">
        <v>24</v>
      </c>
      <c r="E24" s="38">
        <v>1294.12559</v>
      </c>
      <c r="F24" s="63">
        <v>0</v>
      </c>
      <c r="G24" s="63">
        <v>0</v>
      </c>
      <c r="H24" s="64"/>
    </row>
    <row r="25" spans="2:8" s="59" customFormat="1" ht="13.5">
      <c r="B25" s="47" t="s">
        <v>37</v>
      </c>
      <c r="C25" s="48" t="s">
        <v>38</v>
      </c>
      <c r="D25" s="48"/>
      <c r="E25" s="55">
        <f>SUM(E26:E26)</f>
        <v>73.9</v>
      </c>
      <c r="F25" s="45">
        <f>SUM(F26:F26)</f>
        <v>0</v>
      </c>
      <c r="G25" s="45">
        <f>SUM(G26:G26)</f>
        <v>0</v>
      </c>
      <c r="H25" s="61"/>
    </row>
    <row r="26" spans="2:8" s="30" customFormat="1" ht="13.5">
      <c r="B26" s="65" t="s">
        <v>39</v>
      </c>
      <c r="C26" s="42" t="s">
        <v>38</v>
      </c>
      <c r="D26" s="42" t="s">
        <v>33</v>
      </c>
      <c r="E26" s="38">
        <v>73.9</v>
      </c>
      <c r="F26" s="39">
        <v>0</v>
      </c>
      <c r="G26" s="39">
        <v>0</v>
      </c>
      <c r="H26" s="35"/>
    </row>
    <row r="27" spans="2:8" s="24" customFormat="1" ht="13.5" hidden="1">
      <c r="B27" s="66" t="s">
        <v>40</v>
      </c>
      <c r="C27" s="44" t="s">
        <v>16</v>
      </c>
      <c r="D27" s="44"/>
      <c r="E27" s="55">
        <f>E28</f>
        <v>0</v>
      </c>
      <c r="F27" s="45">
        <f>F28</f>
        <v>0</v>
      </c>
      <c r="G27" s="45">
        <f>G28</f>
        <v>0</v>
      </c>
      <c r="H27" s="29"/>
    </row>
    <row r="28" spans="2:8" s="30" customFormat="1" ht="13.5" hidden="1">
      <c r="B28" s="65" t="s">
        <v>41</v>
      </c>
      <c r="C28" s="42" t="s">
        <v>16</v>
      </c>
      <c r="D28" s="42" t="s">
        <v>16</v>
      </c>
      <c r="E28" s="38">
        <v>0</v>
      </c>
      <c r="F28" s="39">
        <v>0</v>
      </c>
      <c r="G28" s="39">
        <v>0</v>
      </c>
      <c r="H28" s="35"/>
    </row>
    <row r="29" spans="2:8" s="24" customFormat="1" ht="13.5">
      <c r="B29" s="43" t="s">
        <v>42</v>
      </c>
      <c r="C29" s="44" t="s">
        <v>43</v>
      </c>
      <c r="D29" s="44"/>
      <c r="E29" s="55">
        <f>E30</f>
        <v>-790.5714399999999</v>
      </c>
      <c r="F29" s="45">
        <f>F30</f>
        <v>0</v>
      </c>
      <c r="G29" s="45">
        <f>G30</f>
        <v>0</v>
      </c>
      <c r="H29" s="29"/>
    </row>
    <row r="30" spans="2:8" s="67" customFormat="1" ht="13.5">
      <c r="B30" s="41" t="s">
        <v>44</v>
      </c>
      <c r="C30" s="42" t="s">
        <v>43</v>
      </c>
      <c r="D30" s="42" t="s">
        <v>12</v>
      </c>
      <c r="E30" s="38">
        <f>-265.80996-517.26148-7.5</f>
        <v>-790.5714399999999</v>
      </c>
      <c r="F30" s="39">
        <v>0</v>
      </c>
      <c r="G30" s="39">
        <v>0</v>
      </c>
      <c r="H30" s="68"/>
    </row>
    <row r="31" spans="2:8" s="59" customFormat="1" ht="13.5">
      <c r="B31" s="47" t="s">
        <v>45</v>
      </c>
      <c r="C31" s="44" t="s">
        <v>29</v>
      </c>
      <c r="D31" s="44"/>
      <c r="E31" s="55">
        <f>SUM(E32:E33)+E34</f>
        <v>64.19112999999999</v>
      </c>
      <c r="F31" s="45">
        <f>SUM(F32:F33)+F34</f>
        <v>0</v>
      </c>
      <c r="G31" s="45">
        <f>SUM(G32:G33)+G34</f>
        <v>0</v>
      </c>
      <c r="H31" s="61"/>
    </row>
    <row r="32" spans="2:8" s="69" customFormat="1" ht="13.5">
      <c r="B32" s="36" t="s">
        <v>46</v>
      </c>
      <c r="C32" s="42" t="s">
        <v>29</v>
      </c>
      <c r="D32" s="42" t="s">
        <v>12</v>
      </c>
      <c r="E32" s="38">
        <f>-0.78005-3.62882</f>
        <v>-4.40887</v>
      </c>
      <c r="F32" s="46">
        <v>0</v>
      </c>
      <c r="G32" s="46">
        <v>0</v>
      </c>
      <c r="H32" s="70"/>
    </row>
    <row r="33" spans="2:8" s="30" customFormat="1" ht="13.5">
      <c r="B33" s="41" t="s">
        <v>47</v>
      </c>
      <c r="C33" s="42" t="s">
        <v>29</v>
      </c>
      <c r="D33" s="42" t="s">
        <v>24</v>
      </c>
      <c r="E33" s="38">
        <v>68.6</v>
      </c>
      <c r="F33" s="46">
        <v>0</v>
      </c>
      <c r="G33" s="46">
        <v>0</v>
      </c>
      <c r="H33" s="35"/>
    </row>
    <row r="34" spans="2:8" s="30" customFormat="1" ht="13.5" hidden="1">
      <c r="B34" s="41" t="s">
        <v>48</v>
      </c>
      <c r="C34" s="42" t="s">
        <v>29</v>
      </c>
      <c r="D34" s="42" t="s">
        <v>14</v>
      </c>
      <c r="E34" s="38">
        <v>0</v>
      </c>
      <c r="F34" s="46">
        <v>0</v>
      </c>
      <c r="G34" s="46">
        <v>0</v>
      </c>
      <c r="H34" s="35"/>
    </row>
    <row r="35" spans="2:8" s="30" customFormat="1" ht="13.5" hidden="1">
      <c r="B35" s="47" t="s">
        <v>49</v>
      </c>
      <c r="C35" s="44" t="s">
        <v>18</v>
      </c>
      <c r="D35" s="44"/>
      <c r="E35" s="71"/>
      <c r="F35" s="39"/>
      <c r="G35" s="39"/>
      <c r="H35" s="35"/>
    </row>
    <row r="36" spans="2:8" s="30" customFormat="1" ht="13.5" hidden="1">
      <c r="B36" s="36" t="s">
        <v>50</v>
      </c>
      <c r="C36" s="42" t="s">
        <v>18</v>
      </c>
      <c r="D36" s="42" t="s">
        <v>22</v>
      </c>
      <c r="E36" s="38">
        <v>0</v>
      </c>
      <c r="F36" s="39"/>
      <c r="G36" s="39"/>
      <c r="H36" s="35"/>
    </row>
    <row r="37" spans="2:8" s="72" customFormat="1" ht="15">
      <c r="B37" s="73" t="s">
        <v>51</v>
      </c>
      <c r="C37" s="74"/>
      <c r="D37" s="74"/>
      <c r="E37" s="75">
        <f>SUM(E9,E14,E16,E22,E25,E27,E29,E31,E19)</f>
        <v>-2620.0675899999997</v>
      </c>
      <c r="F37" s="76">
        <f>SUM(F9,F14,F16,F22,F25,F27,F29,F31,F35,F19)</f>
        <v>0</v>
      </c>
      <c r="G37" s="76">
        <f>SUM(G9,G14,G16,G22,G25,G27,G29,G31,G35,G19)</f>
        <v>0</v>
      </c>
      <c r="H37" s="77"/>
    </row>
  </sheetData>
  <sheetProtection selectLockedCells="1" selectUnlockedCells="1"/>
  <mergeCells count="4">
    <mergeCell ref="E1:G1"/>
    <mergeCell ref="D2:G2"/>
    <mergeCell ref="E3:G3"/>
    <mergeCell ref="B5:G5"/>
  </mergeCells>
  <printOptions/>
  <pageMargins left="0.6277777777777778" right="0.19652777777777777" top="0.5902777777777778" bottom="0.5902777777777778" header="0.5118055555555555" footer="0.5118055555555555"/>
  <pageSetup fitToHeight="7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2019-12-24T06:47:44Z</dcterms:modified>
  <cp:category/>
  <cp:version/>
  <cp:contentType/>
  <cp:contentStatus/>
</cp:coreProperties>
</file>