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'лист'!$A$1:$F$109</definedName>
  </definedNames>
  <calcPr fullCalcOnLoad="1"/>
</workbook>
</file>

<file path=xl/sharedStrings.xml><?xml version="1.0" encoding="utf-8"?>
<sst xmlns="http://schemas.openxmlformats.org/spreadsheetml/2006/main" count="410" uniqueCount="160">
  <si>
    <t xml:space="preserve">          Приложение № 3</t>
  </si>
  <si>
    <t>к решению Совета народных депутатов  муниципального образования Андреевское сельское поселение</t>
  </si>
  <si>
    <t>Исполнение по ведомственной структуре расходов бюджета муниципального образования
 Андреевское сельское поселение за 2017 год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</si>
  <si>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</si>
  <si>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</si>
  <si>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</si>
  <si>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</si>
  <si>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</si>
  <si>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</si>
  <si>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</si>
  <si>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Исполнено</t>
  </si>
  <si>
    <t>7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</si>
  <si>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</si>
  <si>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</si>
  <si>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</si>
  <si>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</si>
  <si>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</si>
  <si>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</si>
  <si>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</si>
  <si>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</si>
  <si>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</si>
  <si>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</si>
  <si>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</si>
  <si>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</si>
  <si>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</si>
  <si>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</si>
  <si>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</si>
  <si>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</si>
  <si>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200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</si>
  <si>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</si>
  <si>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</si>
  <si>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</si>
  <si>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</si>
  <si>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</si>
  <si>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</si>
  <si>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</si>
  <si>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</si>
  <si>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</si>
  <si>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</si>
  <si>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</si>
  <si>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</si>
  <si>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</si>
  <si>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</si>
  <si>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</si>
  <si>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обеспечение деятельности МКУ "АХО Андреевского сельского поселения" (иные бюджетные ассигнования)</t>
  </si>
  <si>
    <t>800</t>
  </si>
  <si>
    <t>Расходы на проведение независимой оценки качества муниципальных услуг в сфере культуры (Закупка товаров, работ и услуг для государственных (муниципальных) нужд)</t>
  </si>
  <si>
    <t>9990060200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</si>
  <si>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</si>
  <si>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</si>
  <si>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</si>
  <si>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</si>
  <si>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</si>
  <si>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</si>
  <si>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</si>
  <si>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</si>
  <si>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</si>
  <si>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</si>
  <si>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</si>
  <si>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</si>
  <si>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</si>
  <si>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</si>
  <si>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</si>
  <si>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</si>
  <si>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</si>
  <si>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</si>
  <si>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</si>
  <si>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</si>
  <si>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</si>
  <si>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</si>
  <si>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</si>
  <si>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</si>
  <si>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</si>
  <si>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 на 2017-2019 годы"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</si>
  <si>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</si>
  <si>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</si>
  <si>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</si>
  <si>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0100109601</t>
  </si>
  <si>
    <t>600</t>
  </si>
  <si>
    <t>Основное мероприятие "Оплата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</si>
  <si>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</si>
  <si>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</si>
  <si>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</si>
  <si>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</si>
  <si>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</si>
  <si>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</si>
  <si>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</si>
  <si>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</si>
  <si>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2017-2019 годы"</t>
  </si>
  <si>
    <t>Основное мероприятие "Уличное освещение"</t>
  </si>
  <si>
    <t>03001</t>
  </si>
  <si>
    <t>Расходы на уличное освещение (Закупка товаров, работ и услуг для государственных (муниципальных) нужд)</t>
  </si>
  <si>
    <t>0300162070</t>
  </si>
  <si>
    <t>Основное мероприятие "Содержание сетей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</si>
  <si>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</si>
  <si>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</si>
  <si>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</si>
  <si>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</si>
  <si>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</si>
  <si>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</si>
  <si>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</si>
  <si>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</si>
  <si>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</si>
  <si>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</si>
  <si>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</si>
  <si>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Охрана окружающей среды</t>
  </si>
  <si>
    <t>06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</si>
  <si>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</si>
  <si>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</si>
  <si>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</si>
  <si>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</si>
  <si>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</si>
  <si>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Образование</t>
  </si>
  <si>
    <t>07</t>
  </si>
  <si>
    <t>Молодежная политика и оздоровление детей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</si>
  <si>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</si>
  <si>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</si>
  <si>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</si>
  <si>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</si>
  <si>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</si>
  <si>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</si>
  <si>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</si>
  <si>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</si>
  <si>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</si>
  <si>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</si>
  <si>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Софинансирование расходов за счет средств местного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</si>
  <si>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</si>
  <si>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</si>
  <si>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</si>
  <si>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</si>
  <si>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</si>
  <si>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0400260060</t>
  </si>
  <si>
    <t>Расходы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</si>
  <si>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0400271330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</si>
  <si>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</si>
  <si>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</si>
  <si>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</si>
  <si>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</si>
  <si>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</si>
  <si>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</si>
  <si>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</si>
  <si>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</si>
  <si>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</si>
  <si>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</si>
  <si>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</si>
  <si>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</si>
  <si>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</si>
  <si>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</si>
  <si>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</si>
  <si>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</si>
  <si>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молодых семей  (Межбюджетные трансферты)</t>
  </si>
  <si>
    <t>9990010200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</si>
  <si>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</si>
  <si>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</si>
  <si>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</si>
  <si>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</si>
  <si>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</si>
  <si>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</si>
  <si>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</si>
  <si>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от 21.05.2018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</si>
</sst>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6" fillId="0" borderId="11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left" wrapText="1"/>
    </xf>
    <xf numFmtId="164" fontId="15" fillId="0" borderId="11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49" fontId="15" fillId="0" borderId="11" xfId="0" applyNumberFormat="1" applyFont="1" applyFill="1" applyBorder="1" applyAlignment="1">
      <alignment horizontal="left" wrapText="1"/>
    </xf>
    <xf numFmtId="164" fontId="13" fillId="0" borderId="11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Border="1" applyAlignment="1">
      <alignment/>
    </xf>
    <xf numFmtId="0" fontId="18" fillId="40" borderId="11" xfId="0" applyFont="1" applyFill="1" applyBorder="1" applyAlignment="1">
      <alignment horizontal="left" vertical="center" wrapText="1"/>
    </xf>
    <xf numFmtId="49" fontId="18" fillId="40" borderId="11" xfId="0" applyNumberFormat="1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wrapText="1"/>
    </xf>
    <xf numFmtId="164" fontId="19" fillId="0" borderId="11" xfId="0" applyNumberFormat="1" applyFont="1" applyFill="1" applyBorder="1" applyAlignment="1">
      <alignment wrapText="1"/>
    </xf>
    <xf numFmtId="164" fontId="20" fillId="0" borderId="11" xfId="0" applyNumberFormat="1" applyFont="1" applyFill="1" applyBorder="1" applyAlignment="1">
      <alignment wrapText="1"/>
    </xf>
    <xf numFmtId="49" fontId="13" fillId="40" borderId="11" xfId="0" applyNumberFormat="1" applyFont="1" applyFill="1" applyBorder="1" applyAlignment="1">
      <alignment horizontal="left" wrapText="1"/>
    </xf>
    <xf numFmtId="49" fontId="18" fillId="40" borderId="11" xfId="0" applyNumberFormat="1" applyFont="1" applyFill="1" applyBorder="1" applyAlignment="1">
      <alignment horizontal="left" wrapText="1"/>
    </xf>
    <xf numFmtId="164" fontId="18" fillId="0" borderId="11" xfId="0" applyNumberFormat="1" applyFont="1" applyBorder="1" applyAlignment="1">
      <alignment/>
    </xf>
    <xf numFmtId="0" fontId="13" fillId="40" borderId="11" xfId="0" applyNumberFormat="1" applyFont="1" applyFill="1" applyBorder="1" applyAlignment="1">
      <alignment horizontal="left" vertical="center" wrapText="1"/>
    </xf>
    <xf numFmtId="0" fontId="18" fillId="40" borderId="0" xfId="0" applyFont="1" applyFill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right"/>
    </xf>
    <xf numFmtId="0" fontId="18" fillId="4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1" fontId="13" fillId="0" borderId="11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right" wrapText="1"/>
    </xf>
    <xf numFmtId="164" fontId="18" fillId="0" borderId="11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8" fillId="0" borderId="11" xfId="0" applyNumberFormat="1" applyFont="1" applyFill="1" applyBorder="1" applyAlignment="1">
      <alignment/>
    </xf>
    <xf numFmtId="49" fontId="13" fillId="40" borderId="12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49" fontId="14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5.7109375" style="1" customWidth="1"/>
    <col min="2" max="2" width="51.00390625" style="2" customWidth="1"/>
    <col min="3" max="3" width="5.57421875" style="3" customWidth="1"/>
    <col min="4" max="4" width="6.421875" style="3" customWidth="1"/>
    <col min="5" max="5" width="12.421875" style="4" customWidth="1"/>
    <col min="6" max="6" width="5.28125" style="3" customWidth="1"/>
    <col min="7" max="7" width="14.7109375" style="1" customWidth="1"/>
    <col min="8" max="9" width="9.00390625" style="1" customWidth="1"/>
    <col min="10" max="255" width="9.140625" style="1" customWidth="1"/>
  </cols>
  <sheetData>
    <row r="1" spans="2:12" s="5" customFormat="1" ht="16.5" customHeight="1">
      <c r="B1" s="6"/>
      <c r="C1" s="7"/>
      <c r="D1" s="73" t="s">
        <v>0</v>
      </c>
      <c r="E1" s="73"/>
      <c r="F1" s="73"/>
      <c r="G1" s="73"/>
      <c r="I1" s="73"/>
      <c r="J1" s="73"/>
      <c r="K1" s="73"/>
      <c r="L1" s="73"/>
    </row>
    <row r="2" spans="2:12" s="5" customFormat="1" ht="41.25" customHeight="1">
      <c r="B2" s="6"/>
      <c r="C2" s="7"/>
      <c r="D2" s="74" t="s">
        <v>1</v>
      </c>
      <c r="E2" s="74"/>
      <c r="F2" s="74"/>
      <c r="G2" s="74"/>
      <c r="I2" s="74"/>
      <c r="J2" s="74"/>
      <c r="K2" s="74"/>
      <c r="L2" s="74"/>
    </row>
    <row r="3" spans="2:12" s="5" customFormat="1" ht="16.5" customHeight="1">
      <c r="B3" s="6"/>
      <c r="C3" s="7"/>
      <c r="D3" s="73" t="s">
        <v>159</v>
      </c>
      <c r="E3" s="73"/>
      <c r="F3" s="73"/>
      <c r="G3" s="73"/>
      <c r="I3" s="73"/>
      <c r="J3" s="73"/>
      <c r="K3" s="73"/>
      <c r="L3" s="73"/>
    </row>
    <row r="4" spans="2:6" s="5" customFormat="1" ht="21.75" customHeight="1">
      <c r="B4" s="6"/>
      <c r="C4" s="7"/>
      <c r="D4" s="8"/>
      <c r="E4" s="9"/>
      <c r="F4" s="8"/>
    </row>
    <row r="5" spans="1:7" ht="51.75" customHeight="1">
      <c r="A5" s="75" t="s">
        <v>2</v>
      </c>
      <c r="B5" s="75"/>
      <c r="C5" s="75"/>
      <c r="D5" s="75"/>
      <c r="E5" s="75"/>
      <c r="F5" s="75"/>
      <c r="G5" s="75"/>
    </row>
    <row r="6" ht="12.75">
      <c r="G6" s="10" t="s">
        <v>3</v>
      </c>
    </row>
    <row r="7" spans="1:7" ht="122.25" customHeight="1">
      <c r="A7" s="11" t="s">
        <v>4</v>
      </c>
      <c r="B7" s="12" t="s">
        <v>5</v>
      </c>
      <c r="C7" s="12" t="s">
        <v>6</v>
      </c>
      <c r="D7" s="12" t="s">
        <v>7</v>
      </c>
      <c r="E7" s="13" t="s">
        <v>8</v>
      </c>
      <c r="F7" s="12" t="s">
        <v>9</v>
      </c>
      <c r="G7" s="14" t="s">
        <v>10</v>
      </c>
    </row>
    <row r="8" spans="1:7" s="20" customFormat="1" ht="12.75">
      <c r="A8" s="15">
        <v>1</v>
      </c>
      <c r="B8" s="16">
        <v>2</v>
      </c>
      <c r="C8" s="17">
        <v>3</v>
      </c>
      <c r="D8" s="17">
        <v>4</v>
      </c>
      <c r="E8" s="18">
        <v>5</v>
      </c>
      <c r="F8" s="17">
        <v>6</v>
      </c>
      <c r="G8" s="19" t="s">
        <v>11</v>
      </c>
    </row>
    <row r="9" spans="1:7" s="25" customFormat="1" ht="46.5">
      <c r="A9" s="76">
        <v>703</v>
      </c>
      <c r="B9" s="21" t="s">
        <v>12</v>
      </c>
      <c r="C9" s="22"/>
      <c r="D9" s="22"/>
      <c r="E9" s="23"/>
      <c r="F9" s="22"/>
      <c r="G9" s="24">
        <f>G10+G28+G34+G43+G64+G69+G74+G86+G98</f>
        <v>35033.4928</v>
      </c>
    </row>
    <row r="10" spans="1:7" s="31" customFormat="1" ht="15">
      <c r="A10" s="76"/>
      <c r="B10" s="26" t="s">
        <v>13</v>
      </c>
      <c r="C10" s="27" t="s">
        <v>14</v>
      </c>
      <c r="D10" s="28"/>
      <c r="E10" s="29"/>
      <c r="F10" s="28"/>
      <c r="G10" s="30">
        <f>SUM(G11,G18)</f>
        <v>10335.37829</v>
      </c>
    </row>
    <row r="11" spans="1:7" s="35" customFormat="1" ht="54.75">
      <c r="A11" s="76"/>
      <c r="B11" s="32" t="s">
        <v>15</v>
      </c>
      <c r="C11" s="33" t="s">
        <v>14</v>
      </c>
      <c r="D11" s="33" t="s">
        <v>16</v>
      </c>
      <c r="E11" s="34"/>
      <c r="F11" s="33"/>
      <c r="G11" s="30">
        <f>G12</f>
        <v>2726.4109</v>
      </c>
    </row>
    <row r="12" spans="1:7" s="5" customFormat="1" ht="13.5">
      <c r="A12" s="76"/>
      <c r="B12" s="36" t="s">
        <v>17</v>
      </c>
      <c r="C12" s="37" t="s">
        <v>14</v>
      </c>
      <c r="D12" s="37" t="s">
        <v>16</v>
      </c>
      <c r="E12" s="38" t="s">
        <v>18</v>
      </c>
      <c r="F12" s="37"/>
      <c r="G12" s="30">
        <f>G13</f>
        <v>2726.4109</v>
      </c>
    </row>
    <row r="13" spans="1:7" s="5" customFormat="1" ht="27">
      <c r="A13" s="76"/>
      <c r="B13" s="36" t="s">
        <v>19</v>
      </c>
      <c r="C13" s="37" t="s">
        <v>14</v>
      </c>
      <c r="D13" s="37" t="s">
        <v>16</v>
      </c>
      <c r="E13" s="38" t="s">
        <v>20</v>
      </c>
      <c r="F13" s="37"/>
      <c r="G13" s="30">
        <f>SUM(G14:G17)</f>
        <v>2726.4109</v>
      </c>
    </row>
    <row r="14" spans="1:7" s="5" customFormat="1" ht="96">
      <c r="A14" s="76"/>
      <c r="B14" s="36" t="s">
        <v>21</v>
      </c>
      <c r="C14" s="37" t="s">
        <v>14</v>
      </c>
      <c r="D14" s="37" t="s">
        <v>16</v>
      </c>
      <c r="E14" s="38" t="s">
        <v>22</v>
      </c>
      <c r="F14" s="37" t="s">
        <v>23</v>
      </c>
      <c r="G14" s="30">
        <v>664.21508</v>
      </c>
    </row>
    <row r="15" spans="1:7" s="5" customFormat="1" ht="82.5">
      <c r="A15" s="76"/>
      <c r="B15" s="39" t="s">
        <v>24</v>
      </c>
      <c r="C15" s="40" t="s">
        <v>14</v>
      </c>
      <c r="D15" s="40" t="s">
        <v>16</v>
      </c>
      <c r="E15" s="38" t="s">
        <v>25</v>
      </c>
      <c r="F15" s="40" t="s">
        <v>23</v>
      </c>
      <c r="G15" s="30">
        <v>1182.87435</v>
      </c>
    </row>
    <row r="16" spans="1:7" s="5" customFormat="1" ht="41.25">
      <c r="A16" s="76"/>
      <c r="B16" s="39" t="s">
        <v>26</v>
      </c>
      <c r="C16" s="40" t="s">
        <v>14</v>
      </c>
      <c r="D16" s="40" t="s">
        <v>16</v>
      </c>
      <c r="E16" s="38" t="s">
        <v>27</v>
      </c>
      <c r="F16" s="40" t="s">
        <v>28</v>
      </c>
      <c r="G16" s="30">
        <v>292.62147</v>
      </c>
    </row>
    <row r="17" spans="1:7" s="5" customFormat="1" ht="82.5">
      <c r="A17" s="76"/>
      <c r="B17" s="36" t="s">
        <v>29</v>
      </c>
      <c r="C17" s="37" t="s">
        <v>14</v>
      </c>
      <c r="D17" s="37" t="s">
        <v>16</v>
      </c>
      <c r="E17" s="38" t="s">
        <v>30</v>
      </c>
      <c r="F17" s="37" t="s">
        <v>31</v>
      </c>
      <c r="G17" s="41">
        <v>586.7</v>
      </c>
    </row>
    <row r="18" spans="1:7" s="35" customFormat="1" ht="13.5">
      <c r="A18" s="76"/>
      <c r="B18" s="42" t="s">
        <v>32</v>
      </c>
      <c r="C18" s="43" t="s">
        <v>14</v>
      </c>
      <c r="D18" s="43" t="s">
        <v>33</v>
      </c>
      <c r="E18" s="34"/>
      <c r="F18" s="43"/>
      <c r="G18" s="44">
        <f>SUM(G19,G23)</f>
        <v>7608.96739</v>
      </c>
    </row>
    <row r="19" spans="1:7" s="5" customFormat="1" ht="54.75">
      <c r="A19" s="76"/>
      <c r="B19" s="39" t="s">
        <v>34</v>
      </c>
      <c r="C19" s="40" t="s">
        <v>14</v>
      </c>
      <c r="D19" s="40" t="s">
        <v>33</v>
      </c>
      <c r="E19" s="38" t="s">
        <v>35</v>
      </c>
      <c r="F19" s="40"/>
      <c r="G19" s="30">
        <f>G20</f>
        <v>175.38</v>
      </c>
    </row>
    <row r="20" spans="1:7" s="5" customFormat="1" ht="41.25">
      <c r="A20" s="76"/>
      <c r="B20" s="39" t="s">
        <v>36</v>
      </c>
      <c r="C20" s="40" t="s">
        <v>14</v>
      </c>
      <c r="D20" s="40" t="s">
        <v>33</v>
      </c>
      <c r="E20" s="38" t="s">
        <v>37</v>
      </c>
      <c r="F20" s="40"/>
      <c r="G20" s="41">
        <f>G21</f>
        <v>175.38</v>
      </c>
    </row>
    <row r="21" spans="1:7" s="5" customFormat="1" ht="69">
      <c r="A21" s="76"/>
      <c r="B21" s="39" t="s">
        <v>38</v>
      </c>
      <c r="C21" s="40" t="s">
        <v>14</v>
      </c>
      <c r="D21" s="40" t="s">
        <v>33</v>
      </c>
      <c r="E21" s="38" t="s">
        <v>39</v>
      </c>
      <c r="F21" s="40" t="s">
        <v>28</v>
      </c>
      <c r="G21" s="41">
        <v>175.38</v>
      </c>
    </row>
    <row r="22" spans="1:7" s="5" customFormat="1" ht="13.5">
      <c r="A22" s="76"/>
      <c r="B22" s="36" t="s">
        <v>17</v>
      </c>
      <c r="C22" s="40" t="s">
        <v>14</v>
      </c>
      <c r="D22" s="40" t="s">
        <v>33</v>
      </c>
      <c r="E22" s="38" t="s">
        <v>18</v>
      </c>
      <c r="F22" s="40"/>
      <c r="G22" s="30">
        <f>G23</f>
        <v>7433.58739</v>
      </c>
    </row>
    <row r="23" spans="1:7" s="5" customFormat="1" ht="27">
      <c r="A23" s="76"/>
      <c r="B23" s="36" t="s">
        <v>19</v>
      </c>
      <c r="C23" s="40" t="s">
        <v>14</v>
      </c>
      <c r="D23" s="40" t="s">
        <v>33</v>
      </c>
      <c r="E23" s="38" t="s">
        <v>20</v>
      </c>
      <c r="F23" s="40"/>
      <c r="G23" s="30">
        <f>SUM(G24:G27)</f>
        <v>7433.58739</v>
      </c>
    </row>
    <row r="24" spans="1:7" s="5" customFormat="1" ht="96">
      <c r="A24" s="76"/>
      <c r="B24" s="39" t="s">
        <v>40</v>
      </c>
      <c r="C24" s="40" t="s">
        <v>14</v>
      </c>
      <c r="D24" s="40" t="s">
        <v>33</v>
      </c>
      <c r="E24" s="38" t="s">
        <v>41</v>
      </c>
      <c r="F24" s="40" t="s">
        <v>23</v>
      </c>
      <c r="G24" s="30">
        <v>5606.67739</v>
      </c>
    </row>
    <row r="25" spans="1:7" s="5" customFormat="1" ht="54.75">
      <c r="A25" s="76"/>
      <c r="B25" s="39" t="s">
        <v>42</v>
      </c>
      <c r="C25" s="40" t="s">
        <v>14</v>
      </c>
      <c r="D25" s="40" t="s">
        <v>33</v>
      </c>
      <c r="E25" s="38" t="s">
        <v>43</v>
      </c>
      <c r="F25" s="40" t="s">
        <v>28</v>
      </c>
      <c r="G25" s="41">
        <v>1631.33029</v>
      </c>
    </row>
    <row r="26" spans="1:7" s="5" customFormat="1" ht="41.25">
      <c r="A26" s="76"/>
      <c r="B26" s="39" t="s">
        <v>44</v>
      </c>
      <c r="C26" s="40" t="s">
        <v>14</v>
      </c>
      <c r="D26" s="40" t="s">
        <v>33</v>
      </c>
      <c r="E26" s="38" t="s">
        <v>43</v>
      </c>
      <c r="F26" s="40" t="s">
        <v>45</v>
      </c>
      <c r="G26" s="30">
        <v>190.57971</v>
      </c>
    </row>
    <row r="27" spans="1:7" s="5" customFormat="1" ht="54.75">
      <c r="A27" s="76"/>
      <c r="B27" s="36" t="s">
        <v>46</v>
      </c>
      <c r="C27" s="37" t="s">
        <v>14</v>
      </c>
      <c r="D27" s="37" t="s">
        <v>33</v>
      </c>
      <c r="E27" s="38" t="s">
        <v>47</v>
      </c>
      <c r="F27" s="40" t="s">
        <v>28</v>
      </c>
      <c r="G27" s="30">
        <v>5</v>
      </c>
    </row>
    <row r="28" spans="1:7" s="35" customFormat="1" ht="13.5">
      <c r="A28" s="76"/>
      <c r="B28" s="42" t="s">
        <v>48</v>
      </c>
      <c r="C28" s="43" t="s">
        <v>49</v>
      </c>
      <c r="D28" s="43"/>
      <c r="E28" s="34"/>
      <c r="F28" s="43"/>
      <c r="G28" s="44">
        <f>G29</f>
        <v>159.4</v>
      </c>
    </row>
    <row r="29" spans="1:7" s="35" customFormat="1" ht="13.5">
      <c r="A29" s="76"/>
      <c r="B29" s="42" t="s">
        <v>50</v>
      </c>
      <c r="C29" s="43" t="s">
        <v>49</v>
      </c>
      <c r="D29" s="43" t="s">
        <v>51</v>
      </c>
      <c r="E29" s="34"/>
      <c r="F29" s="43"/>
      <c r="G29" s="44">
        <f>G31</f>
        <v>159.4</v>
      </c>
    </row>
    <row r="30" spans="1:7" s="5" customFormat="1" ht="13.5">
      <c r="A30" s="76"/>
      <c r="B30" s="36" t="s">
        <v>17</v>
      </c>
      <c r="C30" s="40" t="s">
        <v>49</v>
      </c>
      <c r="D30" s="40" t="s">
        <v>51</v>
      </c>
      <c r="E30" s="38" t="s">
        <v>18</v>
      </c>
      <c r="F30" s="40"/>
      <c r="G30" s="30">
        <f>G31</f>
        <v>159.4</v>
      </c>
    </row>
    <row r="31" spans="1:7" s="5" customFormat="1" ht="27">
      <c r="A31" s="76"/>
      <c r="B31" s="36" t="s">
        <v>19</v>
      </c>
      <c r="C31" s="40" t="s">
        <v>49</v>
      </c>
      <c r="D31" s="40" t="s">
        <v>51</v>
      </c>
      <c r="E31" s="38" t="s">
        <v>20</v>
      </c>
      <c r="F31" s="40"/>
      <c r="G31" s="30">
        <f>SUM(G32:G33)</f>
        <v>159.4</v>
      </c>
    </row>
    <row r="32" spans="1:7" s="5" customFormat="1" ht="110.25">
      <c r="A32" s="76"/>
      <c r="B32" s="36" t="s">
        <v>52</v>
      </c>
      <c r="C32" s="37" t="s">
        <v>49</v>
      </c>
      <c r="D32" s="37" t="s">
        <v>51</v>
      </c>
      <c r="E32" s="38" t="s">
        <v>53</v>
      </c>
      <c r="F32" s="37" t="s">
        <v>23</v>
      </c>
      <c r="G32" s="45">
        <v>153.35722</v>
      </c>
    </row>
    <row r="33" spans="1:7" s="5" customFormat="1" ht="69">
      <c r="A33" s="76"/>
      <c r="B33" s="36" t="s">
        <v>54</v>
      </c>
      <c r="C33" s="37" t="s">
        <v>49</v>
      </c>
      <c r="D33" s="37" t="s">
        <v>51</v>
      </c>
      <c r="E33" s="38" t="s">
        <v>53</v>
      </c>
      <c r="F33" s="37" t="s">
        <v>28</v>
      </c>
      <c r="G33" s="41">
        <v>6.04278</v>
      </c>
    </row>
    <row r="34" spans="1:7" s="35" customFormat="1" ht="27">
      <c r="A34" s="76"/>
      <c r="B34" s="32" t="s">
        <v>55</v>
      </c>
      <c r="C34" s="33" t="s">
        <v>51</v>
      </c>
      <c r="D34" s="33"/>
      <c r="E34" s="34"/>
      <c r="F34" s="33"/>
      <c r="G34" s="46">
        <f>SUM(G35,G39)</f>
        <v>590.50936</v>
      </c>
    </row>
    <row r="35" spans="1:7" s="35" customFormat="1" ht="41.25">
      <c r="A35" s="76"/>
      <c r="B35" s="32" t="s">
        <v>56</v>
      </c>
      <c r="C35" s="33" t="s">
        <v>51</v>
      </c>
      <c r="D35" s="33" t="s">
        <v>57</v>
      </c>
      <c r="E35" s="34"/>
      <c r="F35" s="33"/>
      <c r="G35" s="46">
        <f>G36</f>
        <v>133.02566</v>
      </c>
    </row>
    <row r="36" spans="1:7" s="5" customFormat="1" ht="69">
      <c r="A36" s="76"/>
      <c r="B36" s="36" t="s">
        <v>58</v>
      </c>
      <c r="C36" s="37" t="s">
        <v>51</v>
      </c>
      <c r="D36" s="37" t="s">
        <v>57</v>
      </c>
      <c r="E36" s="38" t="s">
        <v>49</v>
      </c>
      <c r="F36" s="37"/>
      <c r="G36" s="45">
        <f>G37</f>
        <v>133.02566</v>
      </c>
    </row>
    <row r="37" spans="1:7" s="5" customFormat="1" ht="27">
      <c r="A37" s="76"/>
      <c r="B37" s="36" t="s">
        <v>59</v>
      </c>
      <c r="C37" s="37" t="s">
        <v>51</v>
      </c>
      <c r="D37" s="37" t="s">
        <v>57</v>
      </c>
      <c r="E37" s="38" t="s">
        <v>60</v>
      </c>
      <c r="F37" s="37"/>
      <c r="G37" s="45">
        <f>G38</f>
        <v>133.02566</v>
      </c>
    </row>
    <row r="38" spans="1:7" s="5" customFormat="1" ht="54.75">
      <c r="A38" s="76"/>
      <c r="B38" s="36" t="s">
        <v>61</v>
      </c>
      <c r="C38" s="37" t="s">
        <v>51</v>
      </c>
      <c r="D38" s="37" t="s">
        <v>57</v>
      </c>
      <c r="E38" s="38" t="s">
        <v>62</v>
      </c>
      <c r="F38" s="37" t="s">
        <v>28</v>
      </c>
      <c r="G38" s="45">
        <v>133.02566</v>
      </c>
    </row>
    <row r="39" spans="1:7" s="35" customFormat="1" ht="13.5">
      <c r="A39" s="76"/>
      <c r="B39" s="32" t="s">
        <v>63</v>
      </c>
      <c r="C39" s="33" t="s">
        <v>51</v>
      </c>
      <c r="D39" s="33" t="s">
        <v>64</v>
      </c>
      <c r="E39" s="34"/>
      <c r="F39" s="33"/>
      <c r="G39" s="46">
        <f>G40</f>
        <v>457.4837</v>
      </c>
    </row>
    <row r="40" spans="1:7" s="5" customFormat="1" ht="41.25">
      <c r="A40" s="76"/>
      <c r="B40" s="39" t="s">
        <v>65</v>
      </c>
      <c r="C40" s="37" t="s">
        <v>51</v>
      </c>
      <c r="D40" s="37" t="s">
        <v>64</v>
      </c>
      <c r="E40" s="38" t="s">
        <v>66</v>
      </c>
      <c r="F40" s="37"/>
      <c r="G40" s="45">
        <f>G41</f>
        <v>457.4837</v>
      </c>
    </row>
    <row r="41" spans="1:7" s="5" customFormat="1" ht="110.25">
      <c r="A41" s="76"/>
      <c r="B41" s="36" t="s">
        <v>67</v>
      </c>
      <c r="C41" s="37" t="s">
        <v>51</v>
      </c>
      <c r="D41" s="37" t="s">
        <v>64</v>
      </c>
      <c r="E41" s="38" t="s">
        <v>68</v>
      </c>
      <c r="F41" s="37"/>
      <c r="G41" s="45">
        <f>G42</f>
        <v>457.4837</v>
      </c>
    </row>
    <row r="42" spans="1:7" s="5" customFormat="1" ht="41.25">
      <c r="A42" s="76"/>
      <c r="B42" s="39" t="s">
        <v>69</v>
      </c>
      <c r="C42" s="40" t="s">
        <v>51</v>
      </c>
      <c r="D42" s="40" t="s">
        <v>64</v>
      </c>
      <c r="E42" s="47" t="s">
        <v>70</v>
      </c>
      <c r="F42" s="40" t="s">
        <v>28</v>
      </c>
      <c r="G42" s="30">
        <v>457.4837</v>
      </c>
    </row>
    <row r="43" spans="1:7" s="35" customFormat="1" ht="13.5">
      <c r="A43" s="76"/>
      <c r="B43" s="42" t="s">
        <v>71</v>
      </c>
      <c r="C43" s="43" t="s">
        <v>35</v>
      </c>
      <c r="D43" s="43"/>
      <c r="E43" s="48"/>
      <c r="F43" s="43"/>
      <c r="G43" s="44">
        <f>G44+G53</f>
        <v>7567.34815</v>
      </c>
    </row>
    <row r="44" spans="1:7" s="35" customFormat="1" ht="13.5">
      <c r="A44" s="76"/>
      <c r="B44" s="42" t="s">
        <v>72</v>
      </c>
      <c r="C44" s="43" t="s">
        <v>35</v>
      </c>
      <c r="D44" s="43" t="s">
        <v>14</v>
      </c>
      <c r="E44" s="48"/>
      <c r="F44" s="43"/>
      <c r="G44" s="49">
        <f>G45+G50</f>
        <v>1076.63408</v>
      </c>
    </row>
    <row r="45" spans="1:7" s="5" customFormat="1" ht="41.25">
      <c r="A45" s="76"/>
      <c r="B45" s="39" t="s">
        <v>73</v>
      </c>
      <c r="C45" s="40" t="s">
        <v>35</v>
      </c>
      <c r="D45" s="40" t="s">
        <v>14</v>
      </c>
      <c r="E45" s="47" t="s">
        <v>14</v>
      </c>
      <c r="F45" s="40"/>
      <c r="G45" s="41">
        <f>G46+G48</f>
        <v>235.46408</v>
      </c>
    </row>
    <row r="46" spans="1:7" s="5" customFormat="1" ht="41.25">
      <c r="A46" s="76"/>
      <c r="B46" s="50" t="s">
        <v>74</v>
      </c>
      <c r="C46" s="40" t="s">
        <v>35</v>
      </c>
      <c r="D46" s="40" t="s">
        <v>14</v>
      </c>
      <c r="E46" s="47" t="s">
        <v>75</v>
      </c>
      <c r="F46" s="40"/>
      <c r="G46" s="41">
        <f>G47</f>
        <v>58.04358</v>
      </c>
    </row>
    <row r="47" spans="1:7" s="5" customFormat="1" ht="69">
      <c r="A47" s="76"/>
      <c r="B47" s="50" t="s">
        <v>76</v>
      </c>
      <c r="C47" s="40" t="s">
        <v>35</v>
      </c>
      <c r="D47" s="40" t="s">
        <v>14</v>
      </c>
      <c r="E47" s="47" t="s">
        <v>77</v>
      </c>
      <c r="F47" s="40" t="s">
        <v>78</v>
      </c>
      <c r="G47" s="41">
        <v>58.04358</v>
      </c>
    </row>
    <row r="48" spans="1:7" s="5" customFormat="1" ht="27">
      <c r="A48" s="76"/>
      <c r="B48" s="50" t="s">
        <v>79</v>
      </c>
      <c r="C48" s="40" t="s">
        <v>35</v>
      </c>
      <c r="D48" s="40" t="s">
        <v>14</v>
      </c>
      <c r="E48" s="47" t="s">
        <v>80</v>
      </c>
      <c r="F48" s="40"/>
      <c r="G48" s="41">
        <f>G49</f>
        <v>177.4205</v>
      </c>
    </row>
    <row r="49" spans="1:7" s="5" customFormat="1" ht="41.25">
      <c r="A49" s="76"/>
      <c r="B49" s="39" t="s">
        <v>81</v>
      </c>
      <c r="C49" s="40" t="s">
        <v>35</v>
      </c>
      <c r="D49" s="40" t="s">
        <v>14</v>
      </c>
      <c r="E49" s="47" t="s">
        <v>82</v>
      </c>
      <c r="F49" s="40" t="s">
        <v>28</v>
      </c>
      <c r="G49" s="41">
        <v>177.4205</v>
      </c>
    </row>
    <row r="50" spans="1:7" s="5" customFormat="1" ht="13.5">
      <c r="A50" s="76"/>
      <c r="B50" s="36" t="s">
        <v>83</v>
      </c>
      <c r="C50" s="40" t="s">
        <v>35</v>
      </c>
      <c r="D50" s="40" t="s">
        <v>14</v>
      </c>
      <c r="E50" s="47" t="s">
        <v>18</v>
      </c>
      <c r="F50" s="40"/>
      <c r="G50" s="41">
        <f>G51</f>
        <v>841.17</v>
      </c>
    </row>
    <row r="51" spans="1:7" s="5" customFormat="1" ht="27">
      <c r="A51" s="76"/>
      <c r="B51" s="36" t="s">
        <v>19</v>
      </c>
      <c r="C51" s="40" t="s">
        <v>35</v>
      </c>
      <c r="D51" s="40" t="s">
        <v>14</v>
      </c>
      <c r="E51" s="47" t="s">
        <v>20</v>
      </c>
      <c r="F51" s="40"/>
      <c r="G51" s="41">
        <f>G52</f>
        <v>841.17</v>
      </c>
    </row>
    <row r="52" spans="1:7" s="5" customFormat="1" ht="54.75">
      <c r="A52" s="76"/>
      <c r="B52" s="39" t="s">
        <v>84</v>
      </c>
      <c r="C52" s="40" t="s">
        <v>35</v>
      </c>
      <c r="D52" s="40" t="s">
        <v>14</v>
      </c>
      <c r="E52" s="47" t="s">
        <v>85</v>
      </c>
      <c r="F52" s="40" t="s">
        <v>86</v>
      </c>
      <c r="G52" s="41">
        <v>841.17</v>
      </c>
    </row>
    <row r="53" spans="1:7" s="35" customFormat="1" ht="13.5">
      <c r="A53" s="76"/>
      <c r="B53" s="51" t="s">
        <v>87</v>
      </c>
      <c r="C53" s="43" t="s">
        <v>35</v>
      </c>
      <c r="D53" s="43" t="s">
        <v>51</v>
      </c>
      <c r="E53" s="48"/>
      <c r="F53" s="43"/>
      <c r="G53" s="49">
        <f>G54</f>
        <v>6490.71407</v>
      </c>
    </row>
    <row r="54" spans="1:7" s="5" customFormat="1" ht="41.25">
      <c r="A54" s="76"/>
      <c r="B54" s="39" t="s">
        <v>88</v>
      </c>
      <c r="C54" s="40" t="s">
        <v>35</v>
      </c>
      <c r="D54" s="40" t="s">
        <v>51</v>
      </c>
      <c r="E54" s="47" t="s">
        <v>51</v>
      </c>
      <c r="F54" s="40"/>
      <c r="G54" s="41">
        <f>G55+G58+G60+G62</f>
        <v>6490.71407</v>
      </c>
    </row>
    <row r="55" spans="1:7" s="5" customFormat="1" ht="13.5">
      <c r="A55" s="76"/>
      <c r="B55" s="6" t="s">
        <v>89</v>
      </c>
      <c r="C55" s="40" t="s">
        <v>35</v>
      </c>
      <c r="D55" s="40" t="s">
        <v>51</v>
      </c>
      <c r="E55" s="47" t="s">
        <v>90</v>
      </c>
      <c r="F55" s="40"/>
      <c r="G55" s="52">
        <f>G56+G57</f>
        <v>2823.6209400000002</v>
      </c>
    </row>
    <row r="56" spans="1:7" s="5" customFormat="1" ht="27">
      <c r="A56" s="76"/>
      <c r="B56" s="39" t="s">
        <v>91</v>
      </c>
      <c r="C56" s="40" t="s">
        <v>35</v>
      </c>
      <c r="D56" s="40" t="s">
        <v>51</v>
      </c>
      <c r="E56" s="47" t="s">
        <v>92</v>
      </c>
      <c r="F56" s="40" t="s">
        <v>28</v>
      </c>
      <c r="G56" s="52">
        <v>2813.97445</v>
      </c>
    </row>
    <row r="57" spans="1:7" s="5" customFormat="1" ht="27">
      <c r="A57" s="76"/>
      <c r="B57" s="39" t="s">
        <v>91</v>
      </c>
      <c r="C57" s="40" t="s">
        <v>35</v>
      </c>
      <c r="D57" s="40" t="s">
        <v>51</v>
      </c>
      <c r="E57" s="47" t="s">
        <v>92</v>
      </c>
      <c r="F57" s="40" t="s">
        <v>45</v>
      </c>
      <c r="G57" s="41">
        <v>9.64649</v>
      </c>
    </row>
    <row r="58" spans="1:7" s="5" customFormat="1" ht="27">
      <c r="A58" s="76"/>
      <c r="B58" s="39" t="s">
        <v>93</v>
      </c>
      <c r="C58" s="40" t="s">
        <v>35</v>
      </c>
      <c r="D58" s="40" t="s">
        <v>51</v>
      </c>
      <c r="E58" s="47" t="s">
        <v>94</v>
      </c>
      <c r="F58" s="40"/>
      <c r="G58" s="41">
        <f>G59</f>
        <v>498.35793</v>
      </c>
    </row>
    <row r="59" spans="1:7" s="5" customFormat="1" ht="41.25">
      <c r="A59" s="76"/>
      <c r="B59" s="39" t="s">
        <v>95</v>
      </c>
      <c r="C59" s="40" t="s">
        <v>35</v>
      </c>
      <c r="D59" s="40" t="s">
        <v>51</v>
      </c>
      <c r="E59" s="47" t="s">
        <v>96</v>
      </c>
      <c r="F59" s="40" t="s">
        <v>28</v>
      </c>
      <c r="G59" s="41">
        <v>498.35793</v>
      </c>
    </row>
    <row r="60" spans="1:7" s="5" customFormat="1" ht="27">
      <c r="A60" s="76"/>
      <c r="B60" s="39" t="s">
        <v>97</v>
      </c>
      <c r="C60" s="40" t="s">
        <v>35</v>
      </c>
      <c r="D60" s="40" t="s">
        <v>51</v>
      </c>
      <c r="E60" s="47" t="s">
        <v>98</v>
      </c>
      <c r="F60" s="40"/>
      <c r="G60" s="41">
        <f>G61</f>
        <v>39.3</v>
      </c>
    </row>
    <row r="61" spans="1:7" s="5" customFormat="1" ht="41.25">
      <c r="A61" s="76"/>
      <c r="B61" s="39" t="s">
        <v>99</v>
      </c>
      <c r="C61" s="40" t="s">
        <v>35</v>
      </c>
      <c r="D61" s="40" t="s">
        <v>51</v>
      </c>
      <c r="E61" s="47" t="s">
        <v>100</v>
      </c>
      <c r="F61" s="40" t="s">
        <v>28</v>
      </c>
      <c r="G61" s="41">
        <v>39.3</v>
      </c>
    </row>
    <row r="62" spans="1:7" s="5" customFormat="1" ht="27">
      <c r="A62" s="76"/>
      <c r="B62" s="39" t="s">
        <v>101</v>
      </c>
      <c r="C62" s="40" t="s">
        <v>35</v>
      </c>
      <c r="D62" s="40" t="s">
        <v>51</v>
      </c>
      <c r="E62" s="47" t="s">
        <v>102</v>
      </c>
      <c r="F62" s="40"/>
      <c r="G62" s="41">
        <f>G63</f>
        <v>3129.4352</v>
      </c>
    </row>
    <row r="63" spans="1:7" s="5" customFormat="1" ht="41.25">
      <c r="A63" s="76"/>
      <c r="B63" s="39" t="s">
        <v>103</v>
      </c>
      <c r="C63" s="40" t="s">
        <v>35</v>
      </c>
      <c r="D63" s="40" t="s">
        <v>51</v>
      </c>
      <c r="E63" s="47" t="s">
        <v>104</v>
      </c>
      <c r="F63" s="40" t="s">
        <v>28</v>
      </c>
      <c r="G63" s="41">
        <v>3129.4352</v>
      </c>
    </row>
    <row r="64" spans="1:7" s="35" customFormat="1" ht="13.5">
      <c r="A64" s="76"/>
      <c r="B64" s="53" t="s">
        <v>105</v>
      </c>
      <c r="C64" s="43" t="s">
        <v>106</v>
      </c>
      <c r="D64" s="43"/>
      <c r="E64" s="48"/>
      <c r="F64" s="43"/>
      <c r="G64" s="49">
        <f>G65</f>
        <v>111</v>
      </c>
    </row>
    <row r="65" spans="1:8" s="35" customFormat="1" ht="13.5">
      <c r="A65" s="76"/>
      <c r="B65" s="42" t="s">
        <v>107</v>
      </c>
      <c r="C65" s="43" t="s">
        <v>106</v>
      </c>
      <c r="D65" s="43" t="s">
        <v>35</v>
      </c>
      <c r="E65" s="48"/>
      <c r="F65" s="43"/>
      <c r="G65" s="49">
        <f>G66</f>
        <v>111</v>
      </c>
      <c r="H65" s="54"/>
    </row>
    <row r="66" spans="1:8" s="5" customFormat="1" ht="41.25">
      <c r="A66" s="76"/>
      <c r="B66" s="39" t="s">
        <v>88</v>
      </c>
      <c r="C66" s="40" t="s">
        <v>106</v>
      </c>
      <c r="D66" s="40" t="s">
        <v>35</v>
      </c>
      <c r="E66" s="47" t="s">
        <v>51</v>
      </c>
      <c r="F66" s="40"/>
      <c r="G66" s="41">
        <f>G67</f>
        <v>111</v>
      </c>
      <c r="H66" s="55"/>
    </row>
    <row r="67" spans="1:8" s="5" customFormat="1" ht="27">
      <c r="A67" s="76"/>
      <c r="B67" s="39" t="s">
        <v>108</v>
      </c>
      <c r="C67" s="40" t="s">
        <v>106</v>
      </c>
      <c r="D67" s="40" t="s">
        <v>35</v>
      </c>
      <c r="E67" s="47" t="s">
        <v>109</v>
      </c>
      <c r="F67" s="40"/>
      <c r="G67" s="41">
        <f>G68</f>
        <v>111</v>
      </c>
      <c r="H67" s="55"/>
    </row>
    <row r="68" spans="1:8" s="5" customFormat="1" ht="41.25">
      <c r="A68" s="76"/>
      <c r="B68" s="50" t="s">
        <v>110</v>
      </c>
      <c r="C68" s="40" t="s">
        <v>106</v>
      </c>
      <c r="D68" s="40" t="s">
        <v>35</v>
      </c>
      <c r="E68" s="47" t="s">
        <v>111</v>
      </c>
      <c r="F68" s="40" t="s">
        <v>28</v>
      </c>
      <c r="G68" s="41">
        <v>111</v>
      </c>
      <c r="H68" s="55"/>
    </row>
    <row r="69" spans="1:8" s="35" customFormat="1" ht="13.5">
      <c r="A69" s="76"/>
      <c r="B69" s="53" t="s">
        <v>112</v>
      </c>
      <c r="C69" s="43" t="s">
        <v>113</v>
      </c>
      <c r="D69" s="43"/>
      <c r="E69" s="48"/>
      <c r="F69" s="43"/>
      <c r="G69" s="44">
        <f>G70</f>
        <v>26.9</v>
      </c>
      <c r="H69" s="54"/>
    </row>
    <row r="70" spans="1:8" s="35" customFormat="1" ht="13.5">
      <c r="A70" s="76"/>
      <c r="B70" s="53" t="s">
        <v>114</v>
      </c>
      <c r="C70" s="43" t="s">
        <v>113</v>
      </c>
      <c r="D70" s="43" t="s">
        <v>113</v>
      </c>
      <c r="E70" s="48"/>
      <c r="F70" s="43"/>
      <c r="G70" s="44">
        <f>G71</f>
        <v>26.9</v>
      </c>
      <c r="H70" s="54"/>
    </row>
    <row r="71" spans="1:8" s="5" customFormat="1" ht="13.5">
      <c r="A71" s="76"/>
      <c r="B71" s="36" t="s">
        <v>17</v>
      </c>
      <c r="C71" s="40" t="s">
        <v>113</v>
      </c>
      <c r="D71" s="40" t="s">
        <v>113</v>
      </c>
      <c r="E71" s="47" t="s">
        <v>18</v>
      </c>
      <c r="F71" s="40"/>
      <c r="G71" s="30">
        <f>G72</f>
        <v>26.9</v>
      </c>
      <c r="H71" s="55"/>
    </row>
    <row r="72" spans="1:8" s="5" customFormat="1" ht="27">
      <c r="A72" s="76"/>
      <c r="B72" s="36" t="s">
        <v>19</v>
      </c>
      <c r="C72" s="40" t="s">
        <v>113</v>
      </c>
      <c r="D72" s="40" t="s">
        <v>113</v>
      </c>
      <c r="E72" s="47" t="s">
        <v>20</v>
      </c>
      <c r="F72" s="40"/>
      <c r="G72" s="30">
        <f>G73</f>
        <v>26.9</v>
      </c>
      <c r="H72" s="55"/>
    </row>
    <row r="73" spans="1:7" s="56" customFormat="1" ht="41.25">
      <c r="A73" s="76"/>
      <c r="B73" s="36" t="s">
        <v>115</v>
      </c>
      <c r="C73" s="37" t="s">
        <v>113</v>
      </c>
      <c r="D73" s="37" t="s">
        <v>113</v>
      </c>
      <c r="E73" s="38" t="s">
        <v>116</v>
      </c>
      <c r="F73" s="37" t="s">
        <v>78</v>
      </c>
      <c r="G73" s="41">
        <v>26.9</v>
      </c>
    </row>
    <row r="74" spans="1:7" s="57" customFormat="1" ht="14.25">
      <c r="A74" s="76"/>
      <c r="B74" s="42" t="s">
        <v>117</v>
      </c>
      <c r="C74" s="43" t="s">
        <v>118</v>
      </c>
      <c r="D74" s="43"/>
      <c r="E74" s="34"/>
      <c r="F74" s="43"/>
      <c r="G74" s="44">
        <f>G75</f>
        <v>15477.83843</v>
      </c>
    </row>
    <row r="75" spans="1:7" s="57" customFormat="1" ht="14.25">
      <c r="A75" s="76"/>
      <c r="B75" s="42" t="s">
        <v>119</v>
      </c>
      <c r="C75" s="43" t="s">
        <v>118</v>
      </c>
      <c r="D75" s="43" t="s">
        <v>14</v>
      </c>
      <c r="E75" s="34"/>
      <c r="F75" s="43"/>
      <c r="G75" s="44">
        <f>SUM(G76)</f>
        <v>15477.83843</v>
      </c>
    </row>
    <row r="76" spans="1:7" s="56" customFormat="1" ht="41.25">
      <c r="A76" s="76"/>
      <c r="B76" s="36" t="s">
        <v>120</v>
      </c>
      <c r="C76" s="40" t="s">
        <v>118</v>
      </c>
      <c r="D76" s="40" t="s">
        <v>14</v>
      </c>
      <c r="E76" s="38" t="s">
        <v>16</v>
      </c>
      <c r="F76" s="40"/>
      <c r="G76" s="30">
        <f>SUM(G77,G81,G84)</f>
        <v>15477.83843</v>
      </c>
    </row>
    <row r="77" spans="1:7" s="56" customFormat="1" ht="41.25">
      <c r="A77" s="76"/>
      <c r="B77" s="36" t="s">
        <v>121</v>
      </c>
      <c r="C77" s="40" t="s">
        <v>118</v>
      </c>
      <c r="D77" s="40" t="s">
        <v>14</v>
      </c>
      <c r="E77" s="38" t="s">
        <v>122</v>
      </c>
      <c r="F77" s="40"/>
      <c r="G77" s="30">
        <f>SUM(G78:G80)</f>
        <v>14930.58843</v>
      </c>
    </row>
    <row r="78" spans="1:7" s="56" customFormat="1" ht="78" customHeight="1">
      <c r="A78" s="76"/>
      <c r="B78" s="36" t="s">
        <v>123</v>
      </c>
      <c r="C78" s="37" t="s">
        <v>118</v>
      </c>
      <c r="D78" s="37" t="s">
        <v>14</v>
      </c>
      <c r="E78" s="38" t="s">
        <v>124</v>
      </c>
      <c r="F78" s="37" t="s">
        <v>78</v>
      </c>
      <c r="G78" s="41">
        <v>11993.32543</v>
      </c>
    </row>
    <row r="79" spans="1:7" s="56" customFormat="1" ht="123.75">
      <c r="A79" s="76"/>
      <c r="B79" s="58" t="s">
        <v>125</v>
      </c>
      <c r="C79" s="37" t="s">
        <v>118</v>
      </c>
      <c r="D79" s="37" t="s">
        <v>14</v>
      </c>
      <c r="E79" s="38" t="s">
        <v>126</v>
      </c>
      <c r="F79" s="37" t="s">
        <v>78</v>
      </c>
      <c r="G79" s="41">
        <v>146.863</v>
      </c>
    </row>
    <row r="80" spans="1:7" s="56" customFormat="1" ht="110.25">
      <c r="A80" s="76"/>
      <c r="B80" s="58" t="s">
        <v>127</v>
      </c>
      <c r="C80" s="37" t="s">
        <v>118</v>
      </c>
      <c r="D80" s="37" t="s">
        <v>14</v>
      </c>
      <c r="E80" s="38" t="s">
        <v>128</v>
      </c>
      <c r="F80" s="37" t="s">
        <v>78</v>
      </c>
      <c r="G80" s="41">
        <v>2790.4</v>
      </c>
    </row>
    <row r="81" spans="1:7" s="56" customFormat="1" ht="41.25">
      <c r="A81" s="76"/>
      <c r="B81" s="36" t="s">
        <v>129</v>
      </c>
      <c r="C81" s="37" t="s">
        <v>118</v>
      </c>
      <c r="D81" s="37" t="s">
        <v>14</v>
      </c>
      <c r="E81" s="38" t="s">
        <v>130</v>
      </c>
      <c r="F81" s="37"/>
      <c r="G81" s="30">
        <f>G82+G83</f>
        <v>448.25</v>
      </c>
    </row>
    <row r="82" spans="1:7" s="56" customFormat="1" ht="41.25">
      <c r="A82" s="76"/>
      <c r="B82" s="36" t="s">
        <v>115</v>
      </c>
      <c r="C82" s="37" t="s">
        <v>118</v>
      </c>
      <c r="D82" s="37" t="s">
        <v>14</v>
      </c>
      <c r="E82" s="38" t="s">
        <v>131</v>
      </c>
      <c r="F82" s="37" t="s">
        <v>78</v>
      </c>
      <c r="G82" s="59">
        <v>98.25</v>
      </c>
    </row>
    <row r="83" spans="1:7" s="56" customFormat="1" ht="54.75">
      <c r="A83" s="76"/>
      <c r="B83" s="36" t="s">
        <v>132</v>
      </c>
      <c r="C83" s="37" t="s">
        <v>118</v>
      </c>
      <c r="D83" s="37" t="s">
        <v>14</v>
      </c>
      <c r="E83" s="38" t="s">
        <v>133</v>
      </c>
      <c r="F83" s="37" t="s">
        <v>78</v>
      </c>
      <c r="G83" s="59">
        <v>350</v>
      </c>
    </row>
    <row r="84" spans="1:7" s="56" customFormat="1" ht="54.75">
      <c r="A84" s="76"/>
      <c r="B84" s="36" t="s">
        <v>134</v>
      </c>
      <c r="C84" s="37" t="s">
        <v>118</v>
      </c>
      <c r="D84" s="37" t="s">
        <v>14</v>
      </c>
      <c r="E84" s="38" t="s">
        <v>135</v>
      </c>
      <c r="F84" s="37"/>
      <c r="G84" s="60">
        <f>SUM(G85:G85)</f>
        <v>99</v>
      </c>
    </row>
    <row r="85" spans="1:7" s="56" customFormat="1" ht="126.75" customHeight="1">
      <c r="A85" s="76"/>
      <c r="B85" s="36" t="s">
        <v>136</v>
      </c>
      <c r="C85" s="37" t="s">
        <v>118</v>
      </c>
      <c r="D85" s="37" t="s">
        <v>14</v>
      </c>
      <c r="E85" s="38" t="s">
        <v>137</v>
      </c>
      <c r="F85" s="37" t="s">
        <v>78</v>
      </c>
      <c r="G85" s="60">
        <v>99</v>
      </c>
    </row>
    <row r="86" spans="1:7" s="62" customFormat="1" ht="13.5">
      <c r="A86" s="76"/>
      <c r="B86" s="32" t="s">
        <v>138</v>
      </c>
      <c r="C86" s="43" t="s">
        <v>64</v>
      </c>
      <c r="D86" s="43"/>
      <c r="E86" s="34"/>
      <c r="F86" s="33"/>
      <c r="G86" s="61">
        <f>SUM(G87,G92)</f>
        <v>760.11857</v>
      </c>
    </row>
    <row r="87" spans="1:7" s="62" customFormat="1" ht="13.5">
      <c r="A87" s="76"/>
      <c r="B87" s="32" t="s">
        <v>139</v>
      </c>
      <c r="C87" s="43" t="s">
        <v>64</v>
      </c>
      <c r="D87" s="43" t="s">
        <v>14</v>
      </c>
      <c r="E87" s="34"/>
      <c r="F87" s="33"/>
      <c r="G87" s="61">
        <f>G88</f>
        <v>395.80557</v>
      </c>
    </row>
    <row r="88" spans="1:7" s="63" customFormat="1" ht="54.75">
      <c r="A88" s="76"/>
      <c r="B88" s="39" t="s">
        <v>140</v>
      </c>
      <c r="C88" s="40" t="s">
        <v>64</v>
      </c>
      <c r="D88" s="40" t="s">
        <v>14</v>
      </c>
      <c r="E88" s="38" t="s">
        <v>35</v>
      </c>
      <c r="F88" s="37"/>
      <c r="G88" s="60">
        <f>G89</f>
        <v>395.80557</v>
      </c>
    </row>
    <row r="89" spans="1:7" s="63" customFormat="1" ht="13.5">
      <c r="A89" s="76"/>
      <c r="B89" s="39" t="s">
        <v>141</v>
      </c>
      <c r="C89" s="40" t="s">
        <v>64</v>
      </c>
      <c r="D89" s="40" t="s">
        <v>14</v>
      </c>
      <c r="E89" s="38" t="s">
        <v>142</v>
      </c>
      <c r="F89" s="37"/>
      <c r="G89" s="60">
        <f>SUM(G90:G91)</f>
        <v>395.80557</v>
      </c>
    </row>
    <row r="90" spans="1:7" s="5" customFormat="1" ht="41.25">
      <c r="A90" s="76"/>
      <c r="B90" s="39" t="s">
        <v>143</v>
      </c>
      <c r="C90" s="40" t="s">
        <v>64</v>
      </c>
      <c r="D90" s="40" t="s">
        <v>14</v>
      </c>
      <c r="E90" s="38" t="s">
        <v>144</v>
      </c>
      <c r="F90" s="40" t="s">
        <v>28</v>
      </c>
      <c r="G90" s="30">
        <v>3.9189</v>
      </c>
    </row>
    <row r="91" spans="1:7" s="5" customFormat="1" ht="27">
      <c r="A91" s="76"/>
      <c r="B91" s="39" t="s">
        <v>145</v>
      </c>
      <c r="C91" s="40" t="s">
        <v>64</v>
      </c>
      <c r="D91" s="40" t="s">
        <v>14</v>
      </c>
      <c r="E91" s="38" t="s">
        <v>144</v>
      </c>
      <c r="F91" s="40" t="s">
        <v>146</v>
      </c>
      <c r="G91" s="30">
        <v>391.88667</v>
      </c>
    </row>
    <row r="92" spans="1:7" s="35" customFormat="1" ht="13.5">
      <c r="A92" s="76"/>
      <c r="B92" s="32" t="s">
        <v>147</v>
      </c>
      <c r="C92" s="43" t="s">
        <v>64</v>
      </c>
      <c r="D92" s="43" t="s">
        <v>51</v>
      </c>
      <c r="E92" s="48"/>
      <c r="F92" s="43"/>
      <c r="G92" s="64">
        <f>G93</f>
        <v>364.313</v>
      </c>
    </row>
    <row r="93" spans="1:7" s="5" customFormat="1" ht="13.5">
      <c r="A93" s="76"/>
      <c r="B93" s="36" t="s">
        <v>83</v>
      </c>
      <c r="C93" s="40" t="s">
        <v>64</v>
      </c>
      <c r="D93" s="40" t="s">
        <v>51</v>
      </c>
      <c r="E93" s="47" t="s">
        <v>18</v>
      </c>
      <c r="F93" s="40"/>
      <c r="G93" s="59">
        <f>G94</f>
        <v>364.313</v>
      </c>
    </row>
    <row r="94" spans="1:7" s="5" customFormat="1" ht="27">
      <c r="A94" s="76"/>
      <c r="B94" s="36" t="s">
        <v>19</v>
      </c>
      <c r="C94" s="40" t="s">
        <v>64</v>
      </c>
      <c r="D94" s="40" t="s">
        <v>51</v>
      </c>
      <c r="E94" s="47" t="s">
        <v>20</v>
      </c>
      <c r="F94" s="40"/>
      <c r="G94" s="30">
        <f>SUM(G95:G97)</f>
        <v>364.313</v>
      </c>
    </row>
    <row r="95" spans="1:7" s="5" customFormat="1" ht="27">
      <c r="A95" s="76"/>
      <c r="B95" s="36" t="s">
        <v>148</v>
      </c>
      <c r="C95" s="40" t="s">
        <v>64</v>
      </c>
      <c r="D95" s="40" t="s">
        <v>51</v>
      </c>
      <c r="E95" s="47" t="s">
        <v>149</v>
      </c>
      <c r="F95" s="65" t="s">
        <v>146</v>
      </c>
      <c r="G95" s="30">
        <v>68.6</v>
      </c>
    </row>
    <row r="96" spans="1:7" s="5" customFormat="1" ht="27">
      <c r="A96" s="76"/>
      <c r="B96" s="39" t="s">
        <v>150</v>
      </c>
      <c r="C96" s="40" t="s">
        <v>64</v>
      </c>
      <c r="D96" s="40" t="s">
        <v>51</v>
      </c>
      <c r="E96" s="47" t="s">
        <v>151</v>
      </c>
      <c r="F96" s="40" t="s">
        <v>31</v>
      </c>
      <c r="G96" s="59">
        <v>247.1</v>
      </c>
    </row>
    <row r="97" spans="1:7" s="5" customFormat="1" ht="41.25">
      <c r="A97" s="76"/>
      <c r="B97" s="36" t="s">
        <v>152</v>
      </c>
      <c r="C97" s="40" t="s">
        <v>64</v>
      </c>
      <c r="D97" s="40" t="s">
        <v>51</v>
      </c>
      <c r="E97" s="47" t="s">
        <v>153</v>
      </c>
      <c r="F97" s="40" t="s">
        <v>31</v>
      </c>
      <c r="G97" s="59">
        <v>48.613</v>
      </c>
    </row>
    <row r="98" spans="1:7" s="35" customFormat="1" ht="13.5">
      <c r="A98" s="76"/>
      <c r="B98" s="32" t="s">
        <v>154</v>
      </c>
      <c r="C98" s="43" t="s">
        <v>66</v>
      </c>
      <c r="D98" s="43"/>
      <c r="E98" s="34"/>
      <c r="F98" s="43"/>
      <c r="G98" s="44">
        <f>G99</f>
        <v>5</v>
      </c>
    </row>
    <row r="99" spans="1:7" s="35" customFormat="1" ht="13.5">
      <c r="A99" s="76"/>
      <c r="B99" s="32" t="s">
        <v>155</v>
      </c>
      <c r="C99" s="43" t="s">
        <v>66</v>
      </c>
      <c r="D99" s="43" t="s">
        <v>49</v>
      </c>
      <c r="E99" s="34"/>
      <c r="F99" s="43"/>
      <c r="G99" s="44">
        <f>G100</f>
        <v>5</v>
      </c>
    </row>
    <row r="100" spans="1:7" s="5" customFormat="1" ht="13.5">
      <c r="A100" s="76"/>
      <c r="B100" s="36" t="s">
        <v>17</v>
      </c>
      <c r="C100" s="40" t="s">
        <v>66</v>
      </c>
      <c r="D100" s="40" t="s">
        <v>49</v>
      </c>
      <c r="E100" s="38" t="s">
        <v>18</v>
      </c>
      <c r="F100" s="40"/>
      <c r="G100" s="30">
        <f>G101</f>
        <v>5</v>
      </c>
    </row>
    <row r="101" spans="1:7" s="5" customFormat="1" ht="27">
      <c r="A101" s="76"/>
      <c r="B101" s="36" t="s">
        <v>19</v>
      </c>
      <c r="C101" s="40" t="s">
        <v>66</v>
      </c>
      <c r="D101" s="40" t="s">
        <v>49</v>
      </c>
      <c r="E101" s="38" t="s">
        <v>20</v>
      </c>
      <c r="F101" s="40"/>
      <c r="G101" s="30">
        <f>G102</f>
        <v>5</v>
      </c>
    </row>
    <row r="102" spans="1:7" s="5" customFormat="1" ht="41.25">
      <c r="A102" s="76"/>
      <c r="B102" s="36" t="s">
        <v>115</v>
      </c>
      <c r="C102" s="37" t="s">
        <v>66</v>
      </c>
      <c r="D102" s="37" t="s">
        <v>49</v>
      </c>
      <c r="E102" s="38" t="s">
        <v>116</v>
      </c>
      <c r="F102" s="37" t="s">
        <v>78</v>
      </c>
      <c r="G102" s="59">
        <v>5</v>
      </c>
    </row>
    <row r="103" spans="1:7" s="35" customFormat="1" ht="30.75">
      <c r="A103" s="77">
        <v>730</v>
      </c>
      <c r="B103" s="66" t="s">
        <v>156</v>
      </c>
      <c r="C103" s="67"/>
      <c r="D103" s="67"/>
      <c r="E103" s="29"/>
      <c r="F103" s="67"/>
      <c r="G103" s="24">
        <f>G104</f>
        <v>12</v>
      </c>
    </row>
    <row r="104" spans="1:7" s="35" customFormat="1" ht="13.5">
      <c r="A104" s="77"/>
      <c r="B104" s="26" t="s">
        <v>13</v>
      </c>
      <c r="C104" s="33" t="s">
        <v>14</v>
      </c>
      <c r="D104" s="33"/>
      <c r="E104" s="34"/>
      <c r="F104" s="33"/>
      <c r="G104" s="44">
        <f>G105</f>
        <v>12</v>
      </c>
    </row>
    <row r="105" spans="1:7" s="35" customFormat="1" ht="54.75">
      <c r="A105" s="77"/>
      <c r="B105" s="32" t="s">
        <v>157</v>
      </c>
      <c r="C105" s="33" t="s">
        <v>14</v>
      </c>
      <c r="D105" s="33" t="s">
        <v>51</v>
      </c>
      <c r="E105" s="34"/>
      <c r="F105" s="33"/>
      <c r="G105" s="44">
        <f>G106</f>
        <v>12</v>
      </c>
    </row>
    <row r="106" spans="1:7" s="5" customFormat="1" ht="13.5">
      <c r="A106" s="77"/>
      <c r="B106" s="36" t="s">
        <v>17</v>
      </c>
      <c r="C106" s="37" t="s">
        <v>14</v>
      </c>
      <c r="D106" s="37" t="s">
        <v>51</v>
      </c>
      <c r="E106" s="38" t="s">
        <v>18</v>
      </c>
      <c r="F106" s="37"/>
      <c r="G106" s="30">
        <f>G107</f>
        <v>12</v>
      </c>
    </row>
    <row r="107" spans="1:7" s="5" customFormat="1" ht="27">
      <c r="A107" s="77"/>
      <c r="B107" s="36" t="s">
        <v>19</v>
      </c>
      <c r="C107" s="37" t="s">
        <v>14</v>
      </c>
      <c r="D107" s="37" t="s">
        <v>51</v>
      </c>
      <c r="E107" s="38" t="s">
        <v>20</v>
      </c>
      <c r="F107" s="37"/>
      <c r="G107" s="30">
        <f>G108</f>
        <v>12</v>
      </c>
    </row>
    <row r="108" spans="1:7" s="5" customFormat="1" ht="41.25">
      <c r="A108" s="77"/>
      <c r="B108" s="39" t="s">
        <v>26</v>
      </c>
      <c r="C108" s="37" t="s">
        <v>14</v>
      </c>
      <c r="D108" s="37" t="s">
        <v>51</v>
      </c>
      <c r="E108" s="38" t="s">
        <v>27</v>
      </c>
      <c r="F108" s="37" t="s">
        <v>28</v>
      </c>
      <c r="G108" s="41">
        <v>12</v>
      </c>
    </row>
    <row r="109" spans="1:7" s="31" customFormat="1" ht="15">
      <c r="A109" s="68"/>
      <c r="B109" s="21" t="s">
        <v>158</v>
      </c>
      <c r="C109" s="69"/>
      <c r="D109" s="69"/>
      <c r="E109" s="70"/>
      <c r="F109" s="71"/>
      <c r="G109" s="72">
        <f>G103+G9</f>
        <v>35045.4928</v>
      </c>
    </row>
  </sheetData>
  <sheetProtection selectLockedCells="1" selectUnlockedCells="1"/>
  <mergeCells count="9">
    <mergeCell ref="A5:G5"/>
    <mergeCell ref="A9:A102"/>
    <mergeCell ref="A103:A108"/>
    <mergeCell ref="D1:G1"/>
    <mergeCell ref="I1:L1"/>
    <mergeCell ref="D2:G2"/>
    <mergeCell ref="I2:L2"/>
    <mergeCell ref="D3:G3"/>
    <mergeCell ref="I3:L3"/>
  </mergeCells>
  <printOptions/>
  <pageMargins left="0.4847222222222222" right="0.19652777777777777" top="0.5277777777777778" bottom="0.29305555555555557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2018-05-21T04:02:49Z</dcterms:modified>
  <cp:category/>
  <cp:version/>
  <cp:contentType/>
  <cp:contentStatus/>
</cp:coreProperties>
</file>