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лист" sheetId="1" r:id="rId1"/>
  </sheets>
  <definedNames>
    <definedName name="_xlnm.Print_Area" localSheetId="0">'лист'!$A$1:$F$81</definedName>
  </definedNames>
  <calcPr fullCalcOnLoad="1"/>
</workbook>
</file>

<file path=xl/sharedStrings.xml><?xml version="1.0" encoding="utf-8"?>
<sst xmlns="http://schemas.openxmlformats.org/spreadsheetml/2006/main" count="283" uniqueCount="153">
  <si>
    <t>Приложение № 4</t>
  </si>
  <si>
    <t>к решению Совета народных депутатов  муниципального образования Андреевское сельское поселение</t>
  </si>
  <si>
    <t>Изменения к распределению бюджетных ассигнований по целевым статьям (муниципальным программам муниципального образования Андреевское сельское поселение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Андреевское сельское поселение на 2016 год</t>
  </si>
  <si>
    <t>(тыс.руб.)</t>
  </si>
  <si>
    <t xml:space="preserve">Наименование расходов </t>
  </si>
  <si>
    <t>Код целевой статьи</t>
  </si>
  <si>
    <t>Код вида расхо
дов</t>
  </si>
  <si>
    <t>Код раздела</t>
  </si>
  <si>
    <t>Код подраз
дела</t>
  </si>
  <si>
    <t xml:space="preserve">План 
на 2016 год </t>
  </si>
  <si>
    <t>2</t>
  </si>
  <si>
    <t>5</t>
  </si>
  <si>
    <t>Муниципальная программа "Капитальный ремонт многоквартирных домов муниципального образования  Андреевское сельское поселение на 2016 год"</t>
  </si>
  <si>
    <t>01</t>
  </si>
  <si>
    <t xml:space="preserve"> Основное мероприятие "Обеспечение  мероприятий по софинансированию краткосрочного плана капитального ремонта многоквартирных домов" 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</si>
  <si>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</si>
  <si>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 (Предоставление субсидий бюджетным, автономным учреждениям и иным некоммерческим организациям)</t>
  </si>
  <si>
    <t>01001109601</t>
  </si>
  <si>
    <t>600</t>
  </si>
  <si>
    <t>05</t>
  </si>
  <si>
    <t>Основное мероприятие " 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</si>
  <si>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</si>
  <si>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государственных (муниципальных) нужд)</t>
  </si>
  <si>
    <t>0100262060</t>
  </si>
  <si>
    <t>200</t>
  </si>
  <si>
    <t>Основное мероприятие " Мероприятия в области жилищного хозяйства"</t>
  </si>
  <si>
    <t>01003</t>
  </si>
  <si>
    <t>Расходы на мероприятия в области жилищного хозяйства</t>
  </si>
  <si>
    <t>0100362060</t>
  </si>
  <si>
    <t>Муниципальная программа "Комплексная программа благоустройства территории Андреевского сельского поселения на 2014-2016 годы"</t>
  </si>
  <si>
    <t>03</t>
  </si>
  <si>
    <t>Основное мероприятие "Уличное освещение"</t>
  </si>
  <si>
    <t>03001</t>
  </si>
  <si>
    <t>Расходы на уличное освещение  (Закупка товаров, работ и услуг для государственных (муниципальных) нужд)</t>
  </si>
  <si>
    <t>0300162070</t>
  </si>
  <si>
    <t>Основное мероприятие "Содержание сетей   уличного освещения"</t>
  </si>
  <si>
    <t>03002</t>
  </si>
  <si>
    <t>Расходы на  содержание сетей  уличного освещения  (Закупка товаров, работ и услуг для государственных (муниципальных) нужд)</t>
  </si>
  <si>
    <t>0300262070</t>
  </si>
  <si>
    <t>Основное мероприятие "Организация и содержание мест захоронения"</t>
  </si>
  <si>
    <t>03003</t>
  </si>
  <si>
    <t>Расходы на организацию и содержание мест захоронения (Закупка товаров, работ и услуг для государственных (муниципальных) нужд)</t>
  </si>
  <si>
    <t>0300362070</t>
  </si>
  <si>
    <t>Основное мероприятие "Прочие мероприятия по  благоустройству территории"</t>
  </si>
  <si>
    <t>03004</t>
  </si>
  <si>
    <t>Расходы на прочие мероприятия по благоустройству территории (Закупка товаров, работ и услуг для государственных (муниципальных) нужд)</t>
  </si>
  <si>
    <t>0300462070</t>
  </si>
  <si>
    <t>Основное мероприятие "Ликвидация стихийных свалок"</t>
  </si>
  <si>
    <t>03005</t>
  </si>
  <si>
    <t>Расходы на ликвидацию стихийных свалок (Закупка товаров, работ и услуг для государственных (муниципальных) нужд)</t>
  </si>
  <si>
    <t>0300562070</t>
  </si>
  <si>
    <t>06</t>
  </si>
  <si>
    <t>Муниципальная программа "Сохранение и развитие культуры муниципального образования Андреевское сельское поселение на 2014-2016 годы"</t>
  </si>
  <si>
    <t>04</t>
  </si>
  <si>
    <t>Основное мероприятие "Обеспечение деятельности (оказание услуг) муниципального бюджетного учреждения культуры"</t>
  </si>
  <si>
    <t>04001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</si>
  <si>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 (Предоставление субсидий бюджетным, автономным учреждениям и иным некоммерческим организациям)</t>
  </si>
  <si>
    <t>0400140050</t>
  </si>
  <si>
    <t>08</t>
  </si>
  <si>
    <t>Софинансирование расходов за счет средств местного бюджета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</si>
  <si>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0400140390</t>
  </si>
  <si>
    <t>Расходы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</si>
  <si>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0400170390</t>
  </si>
  <si>
    <t>Основное мероприятие "Проведение культурно-массовых мероприятий муниципальными учреждениями культуры"</t>
  </si>
  <si>
    <t>04002</t>
  </si>
  <si>
    <t>Расходы на проведение мероприятий (Закупка товаров, работ и услуг для государственных (муниципальных) нужд)</t>
  </si>
  <si>
    <t>0400260060</t>
  </si>
  <si>
    <t>Расходы на проведение мероприятий (Предоставление субсидий бюджетным, автономным учреждениям и иным некоммерческим организациям)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</si>
  <si>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</si>
  <si>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04003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</si>
  <si>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</si>
  <si>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0400370230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</si>
  <si>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культуры(Предоставление субсидий бюджетным, автономным учреждениям и иным некоммерческим организациям)</t>
  </si>
  <si>
    <t xml:space="preserve"> Муниципальная программа "Развитие муниципальной службы в муниципальном образовании Андреевское сельское поселение Александровского района на 2014-2016 годы"</t>
  </si>
  <si>
    <t>Основное мероприятие "Материально-техническое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персонала"</t>
  </si>
  <si>
    <t>05001</t>
  </si>
  <si>
    <t>Расходы на обеспечение деятельности учреждений и органов власти (Закупка товаров, работ и услуг для муниципальных нужд)</t>
  </si>
  <si>
    <t>0500180020</t>
  </si>
  <si>
    <t>13</t>
  </si>
  <si>
    <t>Основное мероприятие "Пенсионное обеспечение"</t>
  </si>
  <si>
    <t>05002</t>
  </si>
  <si>
    <t>Расходы на пенсионное обеспечение (Социальное обеспечение и иные выплаты населению)</t>
  </si>
  <si>
    <t>0500260070</t>
  </si>
  <si>
    <t>300</t>
  </si>
  <si>
    <t>10</t>
  </si>
  <si>
    <t>Расходы на пенсионное обеспечение (Предоставление субсидий бюджетным, автономным учреждениям и иным некоммерческим организациям)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</si>
  <si>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</si>
  <si>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05003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</si>
  <si>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государственных (муниципальных) нужд)</t>
  </si>
  <si>
    <t>0500362100</t>
  </si>
  <si>
    <t>Муниципальная программа "Развитие и модернизация материально-технической базы учреждений культуры муниципального образования Андреевское сельское поселение (2014-2016годы)"</t>
  </si>
  <si>
    <t>Основное мероприятие "Ремонт учреждений культуры"</t>
  </si>
  <si>
    <t>06001</t>
  </si>
  <si>
    <t>Расходы на мероприятия по укреплению материально-технической базы в зданиях муниципальных учреждений культуры (Предоставление субсидий бюджетным, автономным учреждениям и иным некоммерческим организациям)</t>
  </si>
  <si>
    <t>0600170530</t>
  </si>
  <si>
    <t>Расходы на за счет средств местного бюджета на мероприятия по укреплению материально-технической базы в зданиях муниципальных учреждений культуры (Предоставление субсидий бюджетным, автономным учреждениям и иным некоммерческим организациям)</t>
  </si>
  <si>
    <t>0600140530</t>
  </si>
  <si>
    <t>Муниципальная программа "Развитие системы пожарной безопасности на территории Андреевского сельского поселения на период 2014-2016 годов"</t>
  </si>
  <si>
    <t>11</t>
  </si>
  <si>
    <t>Основное мероприятие "Последовательное развитие системы пожарной безопасности, соверщенствование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услойчивого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</si>
  <si>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</si>
  <si>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(Закупка товаров, работ и услуг для государственных (муниципальных) нужд)</t>
  </si>
  <si>
    <t>1100160090</t>
  </si>
  <si>
    <t>Непрограммные расходы</t>
  </si>
  <si>
    <t>Непрограммные расходы органов исполнительной власти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</si>
  <si>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</si>
  <si>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9990080020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</si>
  <si>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</si>
  <si>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</si>
  <si>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</si>
  <si>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t>Расходы на выплаты по оплате труда работников учреждений и органов власти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</si>
  <si>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9990080010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</si>
  <si>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</si>
  <si>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9990010030</t>
  </si>
  <si>
    <t>Резервный фонд администрации муниципального образования (Иные бюджетные ассигнования)</t>
  </si>
  <si>
    <t>9990060040</t>
  </si>
  <si>
    <t>Расходы на формирование, оформление, регистрацию и содержание муниципального имущества муниципального образования Андреевское сельское поселение (Закупка товаров, работ и услуг для государственных (муниципальных) нужд)</t>
  </si>
  <si>
    <t>9990060080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</si>
  <si>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</si>
  <si>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9990080080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</si>
  <si>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</si>
  <si>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999008Б010</t>
  </si>
  <si>
    <t>Расходы на обеспечение деятельности МКУ "АХО Андреевского сельского поселения" (Закупка товаров, работ и услуг для государственных (муниципальных) нужд)</t>
  </si>
  <si>
    <t>999008Б020</t>
  </si>
  <si>
    <t>Расходы на выполнение функций по осуществлению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</si>
  <si>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9990051180</t>
  </si>
  <si>
    <t>02</t>
  </si>
  <si>
    <t>Расходы на выполнение функций по осуществлению первичного воинского учета на территориях, где отсутствуют военные комиссариаты (Закупка товаров, работ и услуг для муниципальных нужд)</t>
  </si>
  <si>
    <t>9990060060</t>
  </si>
  <si>
    <t>09</t>
  </si>
  <si>
    <t>Расходы на проведение мероприятий по межеванию земельных участков (Закупка товаров, работ и услуг для государственных (муниципальных) нужд)</t>
  </si>
  <si>
    <t>9990062080</t>
  </si>
  <si>
    <t>12</t>
  </si>
  <si>
    <t>Расходы на проведение мероприятий  (Закупка товаров, работ и услуг для государственных (муниципальных) нужд)</t>
  </si>
  <si>
    <t>07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</si>
  <si>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</si>
  <si>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9990040080</t>
  </si>
  <si>
    <t>Расходы на оказание материальной помощи населению (Социальное обеспечение и иные выплаты населению)</t>
  </si>
  <si>
    <t>9990000010</t>
  </si>
  <si>
    <t>Расходы на обеспечение жильем молодых семей  (Межбюджетные трансферты)</t>
  </si>
  <si>
    <t>999001Ж010</t>
  </si>
  <si>
    <t>Расходы на  улучшение жилищных условий граждан, проживающих в сельской местности (Межбюджетные трансферты)</t>
  </si>
  <si>
    <t>999001Ж030</t>
  </si>
  <si>
    <t>Расходы на проведение мероприятий (Закупка товаров, работ и услуг для муниципальных нужд)</t>
  </si>
  <si>
    <t>ВСЕГО РАСХОДОВ:</t>
  </si>
  <si>
    <t>ЖКХ</t>
  </si>
  <si>
    <t>БО</t>
  </si>
  <si>
    <t>ИТОГО</t>
  </si>
  <si>
    <t>Расходы на осуществление мероприятий по обеспечению безопасности людей на водных объектах, охране их жизни и здоровья (Закупка товаров, работ и услуг для государственных (муниципальных) нужд)</t>
  </si>
  <si>
    <t>800</t>
  </si>
  <si>
    <t>Расходы на проведение мероприятий (Иные бюджетные ассигнования)</t>
  </si>
  <si>
    <t>Расходы на осуществление мероприятий по обеспечению безопасности людей на водных объектах, охране их жизни и здоровья (Иные бюджетные ассигнования)</t>
  </si>
  <si>
    <t xml:space="preserve">от 21.06.2016 № 10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</si>
</sst>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0.0"/>
    <numFmt numFmtId="167" formatCode="0.00000"/>
    <numFmt numFmtId="168" formatCode="#,##0.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165" fontId="3" fillId="0" borderId="10" xfId="0" applyNumberFormat="1" applyFont="1" applyFill="1" applyBorder="1" applyAlignment="1">
      <alignment horizontal="center" wrapText="1"/>
    </xf>
    <xf numFmtId="165" fontId="7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left" vertical="top" wrapText="1"/>
    </xf>
    <xf numFmtId="165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11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168" fontId="3" fillId="0" borderId="1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3"/>
  <sheetViews>
    <sheetView tabSelected="1" zoomScaleSheetLayoutView="50" zoomScalePageLayoutView="0" workbookViewId="0" topLeftCell="A1">
      <selection activeCell="H2" sqref="H2"/>
    </sheetView>
  </sheetViews>
  <sheetFormatPr defaultColWidth="9.125" defaultRowHeight="12.75"/>
  <cols>
    <col min="1" max="1" width="53.625" style="1" customWidth="1"/>
    <col min="2" max="2" width="12.875" style="2" customWidth="1"/>
    <col min="3" max="3" width="5.625" style="3" customWidth="1"/>
    <col min="4" max="4" width="4.50390625" style="4" customWidth="1"/>
    <col min="5" max="5" width="3.875" style="4" customWidth="1"/>
    <col min="6" max="6" width="14.125" style="5" customWidth="1"/>
    <col min="7" max="16384" width="9.125" style="1" customWidth="1"/>
  </cols>
  <sheetData>
    <row r="1" spans="2:6" ht="13.5">
      <c r="B1" s="1"/>
      <c r="C1" s="63" t="s">
        <v>0</v>
      </c>
      <c r="D1" s="63"/>
      <c r="E1" s="63"/>
      <c r="F1" s="63"/>
    </row>
    <row r="2" spans="2:6" ht="72.75" customHeight="1">
      <c r="B2" s="1"/>
      <c r="C2" s="64" t="s">
        <v>1</v>
      </c>
      <c r="D2" s="64"/>
      <c r="E2" s="64"/>
      <c r="F2" s="64"/>
    </row>
    <row r="3" spans="2:6" ht="13.5">
      <c r="B3" s="1"/>
      <c r="C3" s="63" t="s">
        <v>152</v>
      </c>
      <c r="D3" s="63"/>
      <c r="E3" s="63"/>
      <c r="F3" s="63"/>
    </row>
    <row r="4" ht="10.5" customHeight="1">
      <c r="A4" s="6"/>
    </row>
    <row r="5" spans="1:6" ht="81" customHeight="1">
      <c r="A5" s="65" t="s">
        <v>2</v>
      </c>
      <c r="B5" s="65"/>
      <c r="C5" s="65"/>
      <c r="D5" s="65"/>
      <c r="E5" s="65"/>
      <c r="F5" s="65"/>
    </row>
    <row r="6" spans="1:6" ht="19.5" customHeight="1">
      <c r="A6" s="7"/>
      <c r="F6" s="5" t="s">
        <v>3</v>
      </c>
    </row>
    <row r="7" spans="1:6" ht="15" customHeight="1">
      <c r="A7" s="66" t="s">
        <v>4</v>
      </c>
      <c r="B7" s="67" t="s">
        <v>5</v>
      </c>
      <c r="C7" s="68" t="s">
        <v>6</v>
      </c>
      <c r="D7" s="69" t="s">
        <v>7</v>
      </c>
      <c r="E7" s="69" t="s">
        <v>8</v>
      </c>
      <c r="F7" s="70" t="s">
        <v>9</v>
      </c>
    </row>
    <row r="8" spans="1:6" ht="60.75" customHeight="1">
      <c r="A8" s="66"/>
      <c r="B8" s="67"/>
      <c r="C8" s="68"/>
      <c r="D8" s="69"/>
      <c r="E8" s="69"/>
      <c r="F8" s="70"/>
    </row>
    <row r="9" spans="1:6" ht="16.5" customHeight="1">
      <c r="A9" s="11">
        <v>1</v>
      </c>
      <c r="B9" s="9" t="s">
        <v>10</v>
      </c>
      <c r="C9" s="12">
        <v>3</v>
      </c>
      <c r="D9" s="8">
        <v>4</v>
      </c>
      <c r="E9" s="9" t="s">
        <v>11</v>
      </c>
      <c r="F9" s="10">
        <v>6</v>
      </c>
    </row>
    <row r="10" spans="1:6" s="17" customFormat="1" ht="56.25" customHeight="1">
      <c r="A10" s="13" t="s">
        <v>12</v>
      </c>
      <c r="B10" s="14" t="s">
        <v>13</v>
      </c>
      <c r="C10" s="15"/>
      <c r="D10" s="15"/>
      <c r="E10" s="15"/>
      <c r="F10" s="16">
        <f>F11+F13+F15</f>
        <v>2792.39948</v>
      </c>
    </row>
    <row r="11" spans="1:6" s="17" customFormat="1" ht="51" customHeight="1">
      <c r="A11" s="18" t="s">
        <v>14</v>
      </c>
      <c r="B11" s="19" t="s">
        <v>15</v>
      </c>
      <c r="C11" s="20"/>
      <c r="D11" s="15"/>
      <c r="E11" s="15"/>
      <c r="F11" s="22">
        <f>F12</f>
        <v>2767.4</v>
      </c>
    </row>
    <row r="12" spans="1:6" s="17" customFormat="1" ht="76.5" customHeight="1">
      <c r="A12" s="18" t="s">
        <v>16</v>
      </c>
      <c r="B12" s="21" t="s">
        <v>17</v>
      </c>
      <c r="C12" s="20" t="s">
        <v>18</v>
      </c>
      <c r="D12" s="20" t="s">
        <v>19</v>
      </c>
      <c r="E12" s="20" t="s">
        <v>13</v>
      </c>
      <c r="F12" s="22">
        <v>2767.4</v>
      </c>
    </row>
    <row r="13" spans="1:6" s="17" customFormat="1" ht="32.25" customHeight="1" hidden="1">
      <c r="A13" s="18" t="s">
        <v>20</v>
      </c>
      <c r="B13" s="21" t="s">
        <v>21</v>
      </c>
      <c r="C13" s="20"/>
      <c r="D13" s="20"/>
      <c r="E13" s="20"/>
      <c r="F13" s="22">
        <v>0</v>
      </c>
    </row>
    <row r="14" spans="1:6" s="17" customFormat="1" ht="47.25" customHeight="1" hidden="1">
      <c r="A14" s="23" t="s">
        <v>22</v>
      </c>
      <c r="B14" s="21" t="s">
        <v>23</v>
      </c>
      <c r="C14" s="20" t="s">
        <v>24</v>
      </c>
      <c r="D14" s="20" t="s">
        <v>19</v>
      </c>
      <c r="E14" s="20" t="s">
        <v>13</v>
      </c>
      <c r="F14" s="22"/>
    </row>
    <row r="15" spans="1:6" s="17" customFormat="1" ht="39" customHeight="1">
      <c r="A15" s="24" t="s">
        <v>25</v>
      </c>
      <c r="B15" s="21" t="s">
        <v>26</v>
      </c>
      <c r="C15" s="20"/>
      <c r="D15" s="20"/>
      <c r="E15" s="20"/>
      <c r="F15" s="22">
        <f>F16</f>
        <v>24.99948</v>
      </c>
    </row>
    <row r="16" spans="1:6" s="17" customFormat="1" ht="27.75" customHeight="1">
      <c r="A16" s="24" t="s">
        <v>27</v>
      </c>
      <c r="B16" s="21" t="s">
        <v>28</v>
      </c>
      <c r="C16" s="20" t="s">
        <v>24</v>
      </c>
      <c r="D16" s="20" t="s">
        <v>19</v>
      </c>
      <c r="E16" s="20" t="s">
        <v>13</v>
      </c>
      <c r="F16" s="22">
        <v>24.99948</v>
      </c>
    </row>
    <row r="17" spans="1:6" s="17" customFormat="1" ht="41.25">
      <c r="A17" s="13" t="s">
        <v>29</v>
      </c>
      <c r="B17" s="25" t="s">
        <v>30</v>
      </c>
      <c r="C17" s="15"/>
      <c r="D17" s="15"/>
      <c r="E17" s="15"/>
      <c r="F17" s="16">
        <f>F18+F20+F22+F24+F26</f>
        <v>102.94999999999999</v>
      </c>
    </row>
    <row r="18" spans="1:6" s="17" customFormat="1" ht="20.25" customHeight="1" hidden="1">
      <c r="A18" s="23" t="s">
        <v>31</v>
      </c>
      <c r="B18" s="21" t="s">
        <v>32</v>
      </c>
      <c r="C18" s="20"/>
      <c r="D18" s="20"/>
      <c r="E18" s="20"/>
      <c r="F18" s="22">
        <f>F19</f>
        <v>0</v>
      </c>
    </row>
    <row r="19" spans="1:6" s="17" customFormat="1" ht="30.75" customHeight="1" hidden="1">
      <c r="A19" s="23" t="s">
        <v>33</v>
      </c>
      <c r="B19" s="21" t="s">
        <v>34</v>
      </c>
      <c r="C19" s="20" t="s">
        <v>24</v>
      </c>
      <c r="D19" s="20" t="s">
        <v>19</v>
      </c>
      <c r="E19" s="20" t="s">
        <v>13</v>
      </c>
      <c r="F19" s="22"/>
    </row>
    <row r="20" spans="1:6" s="17" customFormat="1" ht="33" customHeight="1">
      <c r="A20" s="23" t="s">
        <v>35</v>
      </c>
      <c r="B20" s="21" t="s">
        <v>36</v>
      </c>
      <c r="C20" s="20"/>
      <c r="D20" s="20"/>
      <c r="E20" s="20"/>
      <c r="F20" s="22">
        <f>F21</f>
        <v>100</v>
      </c>
    </row>
    <row r="21" spans="1:6" s="17" customFormat="1" ht="51" customHeight="1">
      <c r="A21" s="23" t="s">
        <v>37</v>
      </c>
      <c r="B21" s="21" t="s">
        <v>38</v>
      </c>
      <c r="C21" s="20" t="s">
        <v>24</v>
      </c>
      <c r="D21" s="20" t="s">
        <v>19</v>
      </c>
      <c r="E21" s="20" t="s">
        <v>13</v>
      </c>
      <c r="F21" s="22">
        <v>100</v>
      </c>
    </row>
    <row r="22" spans="1:6" s="17" customFormat="1" ht="33" customHeight="1">
      <c r="A22" s="23" t="s">
        <v>39</v>
      </c>
      <c r="B22" s="21" t="s">
        <v>40</v>
      </c>
      <c r="C22" s="20"/>
      <c r="D22" s="20"/>
      <c r="E22" s="20"/>
      <c r="F22" s="22">
        <f>F23</f>
        <v>-69.4</v>
      </c>
    </row>
    <row r="23" spans="1:6" s="17" customFormat="1" ht="51" customHeight="1">
      <c r="A23" s="23" t="s">
        <v>41</v>
      </c>
      <c r="B23" s="21" t="s">
        <v>42</v>
      </c>
      <c r="C23" s="20" t="s">
        <v>24</v>
      </c>
      <c r="D23" s="20" t="s">
        <v>19</v>
      </c>
      <c r="E23" s="20" t="s">
        <v>13</v>
      </c>
      <c r="F23" s="22">
        <v>-69.4</v>
      </c>
    </row>
    <row r="24" spans="1:6" s="17" customFormat="1" ht="31.5" customHeight="1">
      <c r="A24" s="18" t="s">
        <v>43</v>
      </c>
      <c r="B24" s="21" t="s">
        <v>44</v>
      </c>
      <c r="C24" s="20"/>
      <c r="D24" s="20"/>
      <c r="E24" s="20"/>
      <c r="F24" s="22">
        <f>F25</f>
        <v>72.35</v>
      </c>
    </row>
    <row r="25" spans="1:6" s="17" customFormat="1" ht="46.5" customHeight="1">
      <c r="A25" s="18" t="s">
        <v>45</v>
      </c>
      <c r="B25" s="21" t="s">
        <v>46</v>
      </c>
      <c r="C25" s="20" t="s">
        <v>24</v>
      </c>
      <c r="D25" s="20" t="s">
        <v>19</v>
      </c>
      <c r="E25" s="20" t="s">
        <v>30</v>
      </c>
      <c r="F25" s="22">
        <v>72.35</v>
      </c>
    </row>
    <row r="26" spans="1:6" s="17" customFormat="1" ht="24" customHeight="1" hidden="1">
      <c r="A26" s="23" t="s">
        <v>47</v>
      </c>
      <c r="B26" s="21" t="s">
        <v>48</v>
      </c>
      <c r="C26" s="20"/>
      <c r="D26" s="20"/>
      <c r="E26" s="20"/>
      <c r="F26" s="22">
        <f>F27</f>
        <v>0</v>
      </c>
    </row>
    <row r="27" spans="1:6" s="17" customFormat="1" ht="45.75" customHeight="1" hidden="1">
      <c r="A27" s="18" t="s">
        <v>49</v>
      </c>
      <c r="B27" s="21" t="s">
        <v>50</v>
      </c>
      <c r="C27" s="20" t="s">
        <v>24</v>
      </c>
      <c r="D27" s="20" t="s">
        <v>51</v>
      </c>
      <c r="E27" s="20" t="s">
        <v>19</v>
      </c>
      <c r="F27" s="22"/>
    </row>
    <row r="28" spans="1:6" s="29" customFormat="1" ht="50.25" customHeight="1">
      <c r="A28" s="26" t="s">
        <v>52</v>
      </c>
      <c r="B28" s="27" t="s">
        <v>53</v>
      </c>
      <c r="C28" s="28"/>
      <c r="D28" s="28"/>
      <c r="E28" s="28"/>
      <c r="F28" s="16">
        <f>SUM(F29,F33,F36)</f>
        <v>3724.5</v>
      </c>
    </row>
    <row r="29" spans="1:6" s="29" customFormat="1" ht="46.5" customHeight="1">
      <c r="A29" s="30" t="s">
        <v>54</v>
      </c>
      <c r="B29" s="31" t="s">
        <v>55</v>
      </c>
      <c r="C29" s="32"/>
      <c r="D29" s="32"/>
      <c r="E29" s="32"/>
      <c r="F29" s="22">
        <f>SUM(F30:F32)</f>
        <v>3704.5</v>
      </c>
    </row>
    <row r="30" spans="1:6" s="29" customFormat="1" ht="75" customHeight="1">
      <c r="A30" s="30" t="s">
        <v>56</v>
      </c>
      <c r="B30" s="31" t="s">
        <v>57</v>
      </c>
      <c r="C30" s="32" t="s">
        <v>18</v>
      </c>
      <c r="D30" s="32" t="s">
        <v>58</v>
      </c>
      <c r="E30" s="32" t="s">
        <v>13</v>
      </c>
      <c r="F30" s="22">
        <v>73.5</v>
      </c>
    </row>
    <row r="31" spans="1:6" s="29" customFormat="1" ht="75" customHeight="1">
      <c r="A31" s="33" t="s">
        <v>59</v>
      </c>
      <c r="B31" s="31" t="s">
        <v>60</v>
      </c>
      <c r="C31" s="32" t="s">
        <v>18</v>
      </c>
      <c r="D31" s="32" t="s">
        <v>58</v>
      </c>
      <c r="E31" s="32" t="s">
        <v>13</v>
      </c>
      <c r="F31" s="22">
        <v>182</v>
      </c>
    </row>
    <row r="32" spans="1:6" s="29" customFormat="1" ht="82.5">
      <c r="A32" s="33" t="s">
        <v>61</v>
      </c>
      <c r="B32" s="31" t="s">
        <v>62</v>
      </c>
      <c r="C32" s="32" t="s">
        <v>18</v>
      </c>
      <c r="D32" s="32" t="s">
        <v>58</v>
      </c>
      <c r="E32" s="32" t="s">
        <v>13</v>
      </c>
      <c r="F32" s="22">
        <v>3449</v>
      </c>
    </row>
    <row r="33" spans="1:6" s="34" customFormat="1" ht="33.75" customHeight="1">
      <c r="A33" s="30" t="s">
        <v>63</v>
      </c>
      <c r="B33" s="31" t="s">
        <v>64</v>
      </c>
      <c r="C33" s="32"/>
      <c r="D33" s="32"/>
      <c r="E33" s="32"/>
      <c r="F33" s="22">
        <f>SUM(F34:F35)</f>
        <v>20</v>
      </c>
    </row>
    <row r="34" spans="1:6" s="34" customFormat="1" ht="41.25">
      <c r="A34" s="30" t="s">
        <v>65</v>
      </c>
      <c r="B34" s="31" t="s">
        <v>66</v>
      </c>
      <c r="C34" s="32" t="s">
        <v>24</v>
      </c>
      <c r="D34" s="32" t="s">
        <v>58</v>
      </c>
      <c r="E34" s="32" t="s">
        <v>13</v>
      </c>
      <c r="F34" s="22">
        <v>-65.9</v>
      </c>
    </row>
    <row r="35" spans="1:6" s="34" customFormat="1" ht="41.25">
      <c r="A35" s="30" t="s">
        <v>67</v>
      </c>
      <c r="B35" s="31" t="s">
        <v>66</v>
      </c>
      <c r="C35" s="32" t="s">
        <v>18</v>
      </c>
      <c r="D35" s="32" t="s">
        <v>58</v>
      </c>
      <c r="E35" s="32" t="s">
        <v>13</v>
      </c>
      <c r="F35" s="22">
        <v>85.9</v>
      </c>
    </row>
    <row r="36" spans="1:6" s="34" customFormat="1" ht="60" customHeight="1" hidden="1">
      <c r="A36" s="30" t="s">
        <v>68</v>
      </c>
      <c r="B36" s="31" t="s">
        <v>69</v>
      </c>
      <c r="C36" s="35"/>
      <c r="D36" s="32"/>
      <c r="E36" s="32"/>
      <c r="F36" s="22">
        <f>SUM(F37:F38)</f>
        <v>0</v>
      </c>
    </row>
    <row r="37" spans="1:6" s="34" customFormat="1" ht="103.5" customHeight="1" hidden="1">
      <c r="A37" s="30" t="s">
        <v>70</v>
      </c>
      <c r="B37" s="31" t="s">
        <v>71</v>
      </c>
      <c r="C37" s="35">
        <v>300</v>
      </c>
      <c r="D37" s="32" t="s">
        <v>58</v>
      </c>
      <c r="E37" s="32" t="s">
        <v>13</v>
      </c>
      <c r="F37" s="22"/>
    </row>
    <row r="38" spans="1:6" s="29" customFormat="1" ht="115.5" customHeight="1" hidden="1">
      <c r="A38" s="30" t="s">
        <v>72</v>
      </c>
      <c r="B38" s="31" t="s">
        <v>71</v>
      </c>
      <c r="C38" s="35">
        <v>600</v>
      </c>
      <c r="D38" s="32" t="s">
        <v>58</v>
      </c>
      <c r="E38" s="32" t="s">
        <v>13</v>
      </c>
      <c r="F38" s="22"/>
    </row>
    <row r="39" spans="1:6" s="37" customFormat="1" ht="62.25" customHeight="1">
      <c r="A39" s="26" t="s">
        <v>73</v>
      </c>
      <c r="B39" s="27" t="s">
        <v>19</v>
      </c>
      <c r="C39" s="36"/>
      <c r="D39" s="32"/>
      <c r="E39" s="28"/>
      <c r="F39" s="16">
        <f>SUM(F40,F42,F45)</f>
        <v>-5.8</v>
      </c>
    </row>
    <row r="40" spans="1:6" s="37" customFormat="1" ht="54.75">
      <c r="A40" s="23" t="s">
        <v>74</v>
      </c>
      <c r="B40" s="31" t="s">
        <v>75</v>
      </c>
      <c r="C40" s="32"/>
      <c r="D40" s="32"/>
      <c r="E40" s="32"/>
      <c r="F40" s="22">
        <f>F41</f>
        <v>-5.8</v>
      </c>
    </row>
    <row r="41" spans="1:6" s="29" customFormat="1" ht="41.25">
      <c r="A41" s="30" t="s">
        <v>76</v>
      </c>
      <c r="B41" s="31" t="s">
        <v>77</v>
      </c>
      <c r="C41" s="32" t="s">
        <v>24</v>
      </c>
      <c r="D41" s="32" t="s">
        <v>13</v>
      </c>
      <c r="E41" s="32" t="s">
        <v>78</v>
      </c>
      <c r="F41" s="22">
        <v>-5.8</v>
      </c>
    </row>
    <row r="42" spans="1:6" s="29" customFormat="1" ht="13.5" hidden="1">
      <c r="A42" s="30" t="s">
        <v>79</v>
      </c>
      <c r="B42" s="31" t="s">
        <v>80</v>
      </c>
      <c r="C42" s="32"/>
      <c r="D42" s="32"/>
      <c r="E42" s="32"/>
      <c r="F42" s="22">
        <f>SUM(F43:F44)</f>
        <v>0</v>
      </c>
    </row>
    <row r="43" spans="1:6" s="29" customFormat="1" ht="30" customHeight="1" hidden="1">
      <c r="A43" s="30" t="s">
        <v>81</v>
      </c>
      <c r="B43" s="31" t="s">
        <v>82</v>
      </c>
      <c r="C43" s="32" t="s">
        <v>83</v>
      </c>
      <c r="D43" s="32" t="s">
        <v>84</v>
      </c>
      <c r="E43" s="32" t="s">
        <v>13</v>
      </c>
      <c r="F43" s="22"/>
    </row>
    <row r="44" spans="1:6" s="29" customFormat="1" ht="45" customHeight="1" hidden="1">
      <c r="A44" s="30" t="s">
        <v>85</v>
      </c>
      <c r="B44" s="31" t="s">
        <v>82</v>
      </c>
      <c r="C44" s="32" t="s">
        <v>18</v>
      </c>
      <c r="D44" s="32" t="s">
        <v>84</v>
      </c>
      <c r="E44" s="32" t="s">
        <v>13</v>
      </c>
      <c r="F44" s="22"/>
    </row>
    <row r="45" spans="1:6" s="29" customFormat="1" ht="49.5" customHeight="1" hidden="1">
      <c r="A45" s="30" t="s">
        <v>86</v>
      </c>
      <c r="B45" s="31" t="s">
        <v>87</v>
      </c>
      <c r="C45" s="32"/>
      <c r="D45" s="32"/>
      <c r="E45" s="32"/>
      <c r="F45" s="22">
        <f>F46</f>
        <v>0</v>
      </c>
    </row>
    <row r="46" spans="1:6" s="29" customFormat="1" ht="69" customHeight="1" hidden="1">
      <c r="A46" s="30" t="s">
        <v>88</v>
      </c>
      <c r="B46" s="31" t="s">
        <v>89</v>
      </c>
      <c r="C46" s="32" t="s">
        <v>24</v>
      </c>
      <c r="D46" s="32" t="s">
        <v>13</v>
      </c>
      <c r="E46" s="32" t="s">
        <v>78</v>
      </c>
      <c r="F46" s="22"/>
    </row>
    <row r="47" spans="1:6" s="29" customFormat="1" ht="63.75" customHeight="1" hidden="1">
      <c r="A47" s="26" t="s">
        <v>90</v>
      </c>
      <c r="B47" s="27" t="s">
        <v>51</v>
      </c>
      <c r="C47" s="32"/>
      <c r="D47" s="32"/>
      <c r="E47" s="32"/>
      <c r="F47" s="16">
        <f>F48</f>
        <v>0</v>
      </c>
    </row>
    <row r="48" spans="1:6" s="29" customFormat="1" ht="13.5" hidden="1">
      <c r="A48" s="30" t="s">
        <v>91</v>
      </c>
      <c r="B48" s="27" t="s">
        <v>92</v>
      </c>
      <c r="C48" s="32"/>
      <c r="D48" s="32"/>
      <c r="E48" s="32"/>
      <c r="F48" s="16">
        <f>SUM(F49:F50)</f>
        <v>0</v>
      </c>
    </row>
    <row r="49" spans="1:6" s="29" customFormat="1" ht="69" hidden="1">
      <c r="A49" s="30" t="s">
        <v>93</v>
      </c>
      <c r="B49" s="31" t="s">
        <v>94</v>
      </c>
      <c r="C49" s="32" t="s">
        <v>18</v>
      </c>
      <c r="D49" s="32" t="s">
        <v>58</v>
      </c>
      <c r="E49" s="32" t="s">
        <v>13</v>
      </c>
      <c r="F49" s="22">
        <v>0</v>
      </c>
    </row>
    <row r="50" spans="1:6" s="29" customFormat="1" ht="69" hidden="1">
      <c r="A50" s="30" t="s">
        <v>95</v>
      </c>
      <c r="B50" s="31" t="s">
        <v>96</v>
      </c>
      <c r="C50" s="32" t="s">
        <v>18</v>
      </c>
      <c r="D50" s="32" t="s">
        <v>58</v>
      </c>
      <c r="E50" s="32" t="s">
        <v>13</v>
      </c>
      <c r="F50" s="22">
        <v>0</v>
      </c>
    </row>
    <row r="51" spans="1:6" s="29" customFormat="1" ht="41.25">
      <c r="A51" s="38" t="s">
        <v>97</v>
      </c>
      <c r="B51" s="27" t="s">
        <v>98</v>
      </c>
      <c r="C51" s="32"/>
      <c r="D51" s="32"/>
      <c r="E51" s="32"/>
      <c r="F51" s="16">
        <f>F52</f>
        <v>96.4</v>
      </c>
    </row>
    <row r="52" spans="1:6" s="29" customFormat="1" ht="100.5" customHeight="1">
      <c r="A52" s="23" t="s">
        <v>99</v>
      </c>
      <c r="B52" s="31" t="s">
        <v>100</v>
      </c>
      <c r="C52" s="32"/>
      <c r="D52" s="32"/>
      <c r="E52" s="32"/>
      <c r="F52" s="22">
        <f>F53</f>
        <v>96.4</v>
      </c>
    </row>
    <row r="53" spans="1:6" s="29" customFormat="1" ht="45" customHeight="1">
      <c r="A53" s="30" t="s">
        <v>101</v>
      </c>
      <c r="B53" s="31" t="s">
        <v>102</v>
      </c>
      <c r="C53" s="32" t="s">
        <v>24</v>
      </c>
      <c r="D53" s="32" t="s">
        <v>30</v>
      </c>
      <c r="E53" s="32" t="s">
        <v>84</v>
      </c>
      <c r="F53" s="22">
        <v>96.4</v>
      </c>
    </row>
    <row r="54" spans="1:6" s="39" customFormat="1" ht="21.75" customHeight="1">
      <c r="A54" s="26" t="s">
        <v>103</v>
      </c>
      <c r="B54" s="27">
        <v>99</v>
      </c>
      <c r="C54" s="36"/>
      <c r="D54" s="28"/>
      <c r="E54" s="28"/>
      <c r="F54" s="16">
        <f>F55</f>
        <v>-171.69947999999997</v>
      </c>
    </row>
    <row r="55" spans="1:6" s="39" customFormat="1" ht="21.75" customHeight="1">
      <c r="A55" s="18" t="s">
        <v>104</v>
      </c>
      <c r="B55" s="31">
        <v>999</v>
      </c>
      <c r="C55" s="35"/>
      <c r="D55" s="32"/>
      <c r="E55" s="32"/>
      <c r="F55" s="22">
        <f>SUM(F56:F80)</f>
        <v>-171.69947999999997</v>
      </c>
    </row>
    <row r="56" spans="1:6" s="39" customFormat="1" ht="45" customHeight="1" hidden="1">
      <c r="A56" s="30" t="s">
        <v>105</v>
      </c>
      <c r="B56" s="31" t="s">
        <v>106</v>
      </c>
      <c r="C56" s="35">
        <v>200</v>
      </c>
      <c r="D56" s="32" t="s">
        <v>13</v>
      </c>
      <c r="E56" s="32" t="s">
        <v>30</v>
      </c>
      <c r="F56" s="22"/>
    </row>
    <row r="57" spans="1:6" s="37" customFormat="1" ht="94.5" customHeight="1" hidden="1">
      <c r="A57" s="30" t="s">
        <v>107</v>
      </c>
      <c r="B57" s="31" t="s">
        <v>108</v>
      </c>
      <c r="C57" s="32" t="s">
        <v>109</v>
      </c>
      <c r="D57" s="32" t="s">
        <v>13</v>
      </c>
      <c r="E57" s="32" t="s">
        <v>53</v>
      </c>
      <c r="F57" s="22"/>
    </row>
    <row r="58" spans="1:6" s="29" customFormat="1" ht="75.75" customHeight="1" hidden="1">
      <c r="A58" s="30" t="s">
        <v>110</v>
      </c>
      <c r="B58" s="31" t="s">
        <v>111</v>
      </c>
      <c r="C58" s="35">
        <v>100</v>
      </c>
      <c r="D58" s="32" t="s">
        <v>13</v>
      </c>
      <c r="E58" s="32" t="s">
        <v>53</v>
      </c>
      <c r="F58" s="22"/>
    </row>
    <row r="59" spans="1:6" s="29" customFormat="1" ht="82.5" hidden="1">
      <c r="A59" s="30" t="s">
        <v>112</v>
      </c>
      <c r="B59" s="31" t="s">
        <v>113</v>
      </c>
      <c r="C59" s="35">
        <v>500</v>
      </c>
      <c r="D59" s="32" t="s">
        <v>13</v>
      </c>
      <c r="E59" s="32" t="s">
        <v>53</v>
      </c>
      <c r="F59" s="22"/>
    </row>
    <row r="60" spans="1:6" s="40" customFormat="1" ht="30.75" customHeight="1">
      <c r="A60" s="30" t="s">
        <v>114</v>
      </c>
      <c r="B60" s="31" t="s">
        <v>115</v>
      </c>
      <c r="C60" s="35">
        <v>800</v>
      </c>
      <c r="D60" s="32" t="s">
        <v>13</v>
      </c>
      <c r="E60" s="32" t="s">
        <v>98</v>
      </c>
      <c r="F60" s="22">
        <v>-10</v>
      </c>
    </row>
    <row r="61" spans="1:6" s="40" customFormat="1" ht="69">
      <c r="A61" s="33" t="s">
        <v>116</v>
      </c>
      <c r="B61" s="31" t="s">
        <v>117</v>
      </c>
      <c r="C61" s="35">
        <v>200</v>
      </c>
      <c r="D61" s="32" t="s">
        <v>13</v>
      </c>
      <c r="E61" s="32" t="s">
        <v>78</v>
      </c>
      <c r="F61" s="22">
        <v>15</v>
      </c>
    </row>
    <row r="62" spans="1:6" s="40" customFormat="1" ht="82.5" hidden="1">
      <c r="A62" s="23" t="s">
        <v>118</v>
      </c>
      <c r="B62" s="31" t="s">
        <v>119</v>
      </c>
      <c r="C62" s="35">
        <v>100</v>
      </c>
      <c r="D62" s="32" t="s">
        <v>13</v>
      </c>
      <c r="E62" s="32" t="s">
        <v>78</v>
      </c>
      <c r="F62" s="22"/>
    </row>
    <row r="63" spans="1:6" s="40" customFormat="1" ht="90" customHeight="1" hidden="1">
      <c r="A63" s="30" t="s">
        <v>120</v>
      </c>
      <c r="B63" s="31" t="s">
        <v>121</v>
      </c>
      <c r="C63" s="35">
        <v>100</v>
      </c>
      <c r="D63" s="32" t="s">
        <v>13</v>
      </c>
      <c r="E63" s="32" t="s">
        <v>78</v>
      </c>
      <c r="F63" s="22"/>
    </row>
    <row r="64" spans="1:6" s="40" customFormat="1" ht="54.75">
      <c r="A64" s="30" t="s">
        <v>122</v>
      </c>
      <c r="B64" s="31" t="s">
        <v>123</v>
      </c>
      <c r="C64" s="35">
        <v>200</v>
      </c>
      <c r="D64" s="32" t="s">
        <v>13</v>
      </c>
      <c r="E64" s="32" t="s">
        <v>78</v>
      </c>
      <c r="F64" s="22">
        <v>-180.20248</v>
      </c>
    </row>
    <row r="65" spans="1:6" s="40" customFormat="1" ht="54.75">
      <c r="A65" s="30" t="s">
        <v>122</v>
      </c>
      <c r="B65" s="31" t="s">
        <v>123</v>
      </c>
      <c r="C65" s="35">
        <v>800</v>
      </c>
      <c r="D65" s="32" t="s">
        <v>13</v>
      </c>
      <c r="E65" s="32" t="s">
        <v>78</v>
      </c>
      <c r="F65" s="22">
        <v>2.929</v>
      </c>
    </row>
    <row r="66" spans="1:6" s="29" customFormat="1" ht="82.5" hidden="1">
      <c r="A66" s="30" t="s">
        <v>124</v>
      </c>
      <c r="B66" s="31" t="s">
        <v>125</v>
      </c>
      <c r="C66" s="32" t="s">
        <v>109</v>
      </c>
      <c r="D66" s="32" t="s">
        <v>126</v>
      </c>
      <c r="E66" s="32" t="s">
        <v>30</v>
      </c>
      <c r="F66" s="22"/>
    </row>
    <row r="67" spans="1:6" s="29" customFormat="1" ht="59.25" customHeight="1" hidden="1">
      <c r="A67" s="30" t="s">
        <v>127</v>
      </c>
      <c r="B67" s="31" t="s">
        <v>125</v>
      </c>
      <c r="C67" s="32" t="s">
        <v>24</v>
      </c>
      <c r="D67" s="32" t="s">
        <v>126</v>
      </c>
      <c r="E67" s="32" t="s">
        <v>30</v>
      </c>
      <c r="F67" s="22"/>
    </row>
    <row r="68" spans="1:6" s="29" customFormat="1" ht="41.25">
      <c r="A68" s="30" t="s">
        <v>65</v>
      </c>
      <c r="B68" s="31" t="s">
        <v>128</v>
      </c>
      <c r="C68" s="32" t="s">
        <v>24</v>
      </c>
      <c r="D68" s="32" t="s">
        <v>30</v>
      </c>
      <c r="E68" s="32" t="s">
        <v>129</v>
      </c>
      <c r="F68" s="22">
        <v>-134.71</v>
      </c>
    </row>
    <row r="69" spans="1:6" s="29" customFormat="1" ht="27">
      <c r="A69" s="30" t="s">
        <v>150</v>
      </c>
      <c r="B69" s="31" t="s">
        <v>128</v>
      </c>
      <c r="C69" s="32" t="s">
        <v>149</v>
      </c>
      <c r="D69" s="32" t="s">
        <v>30</v>
      </c>
      <c r="E69" s="32" t="s">
        <v>129</v>
      </c>
      <c r="F69" s="22">
        <v>-7.09</v>
      </c>
    </row>
    <row r="70" spans="1:6" s="29" customFormat="1" ht="54.75">
      <c r="A70" s="33" t="s">
        <v>148</v>
      </c>
      <c r="B70" s="31" t="s">
        <v>128</v>
      </c>
      <c r="C70" s="32" t="s">
        <v>24</v>
      </c>
      <c r="D70" s="32" t="s">
        <v>30</v>
      </c>
      <c r="E70" s="32" t="s">
        <v>129</v>
      </c>
      <c r="F70" s="22">
        <v>134.71</v>
      </c>
    </row>
    <row r="71" spans="1:6" s="29" customFormat="1" ht="41.25">
      <c r="A71" s="33" t="s">
        <v>151</v>
      </c>
      <c r="B71" s="31" t="s">
        <v>128</v>
      </c>
      <c r="C71" s="32" t="s">
        <v>149</v>
      </c>
      <c r="D71" s="32" t="s">
        <v>30</v>
      </c>
      <c r="E71" s="32" t="s">
        <v>129</v>
      </c>
      <c r="F71" s="22">
        <v>7.09</v>
      </c>
    </row>
    <row r="72" spans="1:6" s="29" customFormat="1" ht="41.25">
      <c r="A72" s="62" t="s">
        <v>130</v>
      </c>
      <c r="B72" s="31" t="s">
        <v>131</v>
      </c>
      <c r="C72" s="32" t="s">
        <v>24</v>
      </c>
      <c r="D72" s="32" t="s">
        <v>53</v>
      </c>
      <c r="E72" s="32" t="s">
        <v>132</v>
      </c>
      <c r="F72" s="22">
        <v>123</v>
      </c>
    </row>
    <row r="73" spans="1:6" s="29" customFormat="1" ht="41.25">
      <c r="A73" s="23" t="s">
        <v>133</v>
      </c>
      <c r="B73" s="31" t="s">
        <v>128</v>
      </c>
      <c r="C73" s="32" t="s">
        <v>24</v>
      </c>
      <c r="D73" s="32" t="s">
        <v>134</v>
      </c>
      <c r="E73" s="32" t="s">
        <v>134</v>
      </c>
      <c r="F73" s="22">
        <v>-38</v>
      </c>
    </row>
    <row r="74" spans="1:6" s="29" customFormat="1" ht="41.25">
      <c r="A74" s="23" t="s">
        <v>67</v>
      </c>
      <c r="B74" s="31" t="s">
        <v>128</v>
      </c>
      <c r="C74" s="32" t="s">
        <v>18</v>
      </c>
      <c r="D74" s="32" t="s">
        <v>134</v>
      </c>
      <c r="E74" s="32" t="s">
        <v>134</v>
      </c>
      <c r="F74" s="22">
        <v>28</v>
      </c>
    </row>
    <row r="75" spans="1:6" s="29" customFormat="1" ht="60" customHeight="1">
      <c r="A75" s="30" t="s">
        <v>135</v>
      </c>
      <c r="B75" s="31" t="s">
        <v>136</v>
      </c>
      <c r="C75" s="32" t="s">
        <v>18</v>
      </c>
      <c r="D75" s="32" t="s">
        <v>58</v>
      </c>
      <c r="E75" s="32" t="s">
        <v>13</v>
      </c>
      <c r="F75" s="22">
        <v>-20.5</v>
      </c>
    </row>
    <row r="76" spans="1:6" s="29" customFormat="1" ht="27">
      <c r="A76" s="33" t="s">
        <v>137</v>
      </c>
      <c r="B76" s="31" t="s">
        <v>138</v>
      </c>
      <c r="C76" s="32" t="s">
        <v>83</v>
      </c>
      <c r="D76" s="32" t="s">
        <v>84</v>
      </c>
      <c r="E76" s="32" t="s">
        <v>30</v>
      </c>
      <c r="F76" s="22">
        <v>10</v>
      </c>
    </row>
    <row r="77" spans="1:6" s="41" customFormat="1" ht="30" customHeight="1">
      <c r="A77" s="23" t="s">
        <v>139</v>
      </c>
      <c r="B77" s="31" t="s">
        <v>140</v>
      </c>
      <c r="C77" s="35">
        <v>500</v>
      </c>
      <c r="D77" s="32" t="s">
        <v>84</v>
      </c>
      <c r="E77" s="32" t="s">
        <v>30</v>
      </c>
      <c r="F77" s="22">
        <v>-91.926</v>
      </c>
    </row>
    <row r="78" spans="1:6" s="41" customFormat="1" ht="44.25" customHeight="1">
      <c r="A78" s="23" t="s">
        <v>141</v>
      </c>
      <c r="B78" s="31" t="s">
        <v>142</v>
      </c>
      <c r="C78" s="35">
        <v>500</v>
      </c>
      <c r="D78" s="32" t="s">
        <v>84</v>
      </c>
      <c r="E78" s="32" t="s">
        <v>30</v>
      </c>
      <c r="F78" s="22">
        <v>28.535</v>
      </c>
    </row>
    <row r="79" spans="1:6" s="42" customFormat="1" ht="36" customHeight="1">
      <c r="A79" s="30" t="s">
        <v>143</v>
      </c>
      <c r="B79" s="31" t="s">
        <v>128</v>
      </c>
      <c r="C79" s="35">
        <v>200</v>
      </c>
      <c r="D79" s="32" t="s">
        <v>98</v>
      </c>
      <c r="E79" s="32" t="s">
        <v>126</v>
      </c>
      <c r="F79" s="22">
        <v>-57.45</v>
      </c>
    </row>
    <row r="80" spans="1:6" s="42" customFormat="1" ht="41.25">
      <c r="A80" s="30" t="s">
        <v>67</v>
      </c>
      <c r="B80" s="31" t="s">
        <v>128</v>
      </c>
      <c r="C80" s="35">
        <v>600</v>
      </c>
      <c r="D80" s="32" t="s">
        <v>98</v>
      </c>
      <c r="E80" s="32" t="s">
        <v>126</v>
      </c>
      <c r="F80" s="22">
        <v>18.915</v>
      </c>
    </row>
    <row r="81" spans="1:6" s="48" customFormat="1" ht="21" customHeight="1">
      <c r="A81" s="43" t="s">
        <v>144</v>
      </c>
      <c r="B81" s="44"/>
      <c r="C81" s="45"/>
      <c r="D81" s="46"/>
      <c r="E81" s="46"/>
      <c r="F81" s="47">
        <f>SUM(F10,F17,F28,F39,F47,F51,F54)</f>
        <v>6538.749999999999</v>
      </c>
    </row>
    <row r="82" spans="1:6" s="53" customFormat="1" ht="12.75">
      <c r="A82" s="49"/>
      <c r="B82" s="50"/>
      <c r="C82" s="51"/>
      <c r="D82" s="52"/>
      <c r="E82" s="52"/>
      <c r="F82" s="5"/>
    </row>
    <row r="83" spans="1:6" s="58" customFormat="1" ht="12.75">
      <c r="A83" s="54"/>
      <c r="B83" s="55"/>
      <c r="C83" s="56" t="s">
        <v>145</v>
      </c>
      <c r="D83" s="57"/>
      <c r="E83" s="57"/>
      <c r="F83" s="5">
        <v>6538.75</v>
      </c>
    </row>
    <row r="84" spans="1:6" s="58" customFormat="1" ht="12.75">
      <c r="A84" s="54"/>
      <c r="B84" s="55"/>
      <c r="C84" s="56" t="s">
        <v>146</v>
      </c>
      <c r="D84" s="57"/>
      <c r="E84" s="57"/>
      <c r="F84" s="5">
        <f>F83-F81</f>
        <v>0</v>
      </c>
    </row>
    <row r="85" spans="1:6" s="58" customFormat="1" ht="12.75">
      <c r="A85" s="59"/>
      <c r="B85" s="55"/>
      <c r="C85" s="56" t="s">
        <v>147</v>
      </c>
      <c r="D85" s="57"/>
      <c r="E85" s="57"/>
      <c r="F85" s="5"/>
    </row>
    <row r="86" spans="1:6" s="58" customFormat="1" ht="12.75">
      <c r="A86" s="54"/>
      <c r="B86" s="55"/>
      <c r="C86" s="56"/>
      <c r="D86" s="57"/>
      <c r="E86" s="57"/>
      <c r="F86" s="5"/>
    </row>
    <row r="87" ht="12.75">
      <c r="A87" s="60"/>
    </row>
    <row r="88" ht="12.75">
      <c r="A88" s="60"/>
    </row>
    <row r="89" ht="12.75">
      <c r="A89" s="60"/>
    </row>
    <row r="90" ht="12.75">
      <c r="A90" s="60"/>
    </row>
    <row r="91" ht="12.75">
      <c r="A91" s="60"/>
    </row>
    <row r="92" ht="12.75">
      <c r="A92" s="60"/>
    </row>
    <row r="93" ht="12.75">
      <c r="A93" s="60"/>
    </row>
    <row r="94" ht="12.75">
      <c r="A94" s="60"/>
    </row>
    <row r="95" ht="12.75">
      <c r="A95" s="60"/>
    </row>
    <row r="96" ht="12.75">
      <c r="A96" s="60"/>
    </row>
    <row r="97" ht="12.75">
      <c r="A97" s="60"/>
    </row>
    <row r="98" ht="12.75">
      <c r="A98" s="60"/>
    </row>
    <row r="99" ht="12.75">
      <c r="A99" s="60"/>
    </row>
    <row r="100" ht="12.75">
      <c r="A100" s="60"/>
    </row>
    <row r="101" ht="12.75">
      <c r="A101" s="60"/>
    </row>
    <row r="102" ht="12.75">
      <c r="A102" s="60"/>
    </row>
    <row r="103" ht="12.75">
      <c r="A103" s="60"/>
    </row>
    <row r="104" ht="12.75">
      <c r="A104" s="60"/>
    </row>
    <row r="105" ht="12.75">
      <c r="A105" s="60"/>
    </row>
    <row r="106" ht="12.75">
      <c r="A106" s="60"/>
    </row>
    <row r="107" ht="12.75">
      <c r="A107" s="60"/>
    </row>
    <row r="108" ht="12.75">
      <c r="A108" s="60"/>
    </row>
    <row r="109" ht="12.75">
      <c r="A109" s="60"/>
    </row>
    <row r="110" ht="12.75">
      <c r="A110" s="60"/>
    </row>
    <row r="111" ht="12.75">
      <c r="A111" s="60"/>
    </row>
    <row r="112" ht="12.75">
      <c r="A112" s="60"/>
    </row>
    <row r="113" ht="12.75">
      <c r="A113" s="60"/>
    </row>
    <row r="114" ht="12.75">
      <c r="A114" s="60"/>
    </row>
    <row r="115" ht="12.75">
      <c r="A115" s="60"/>
    </row>
    <row r="116" ht="12.75">
      <c r="A116" s="60"/>
    </row>
    <row r="117" ht="12.75">
      <c r="A117" s="60"/>
    </row>
    <row r="118" ht="12.75">
      <c r="A118" s="60"/>
    </row>
    <row r="119" ht="12.75">
      <c r="A119" s="60"/>
    </row>
    <row r="120" ht="12.75">
      <c r="A120" s="60"/>
    </row>
    <row r="121" ht="12.75">
      <c r="A121" s="60"/>
    </row>
    <row r="122" ht="12.75">
      <c r="A122" s="60"/>
    </row>
    <row r="123" ht="12.75">
      <c r="A123" s="60"/>
    </row>
    <row r="124" ht="12.75">
      <c r="A124" s="60"/>
    </row>
    <row r="125" ht="12.75">
      <c r="A125" s="60"/>
    </row>
    <row r="126" ht="12.75">
      <c r="A126" s="60"/>
    </row>
    <row r="127" ht="12.75">
      <c r="A127" s="60"/>
    </row>
    <row r="128" ht="12.75">
      <c r="A128" s="60"/>
    </row>
    <row r="129" ht="12.75">
      <c r="A129" s="60"/>
    </row>
    <row r="130" ht="12.75">
      <c r="A130" s="60"/>
    </row>
    <row r="131" ht="12.75">
      <c r="A131" s="60"/>
    </row>
    <row r="132" ht="12.75">
      <c r="A132" s="60"/>
    </row>
    <row r="133" ht="12.75">
      <c r="A133" s="60"/>
    </row>
    <row r="134" ht="12.75">
      <c r="A134" s="60"/>
    </row>
    <row r="135" ht="12.75">
      <c r="A135" s="60"/>
    </row>
    <row r="136" ht="12.75">
      <c r="A136" s="60"/>
    </row>
    <row r="137" ht="12.75">
      <c r="A137" s="60"/>
    </row>
    <row r="138" ht="12.75">
      <c r="A138" s="60"/>
    </row>
    <row r="139" ht="12.75">
      <c r="A139" s="60"/>
    </row>
    <row r="140" ht="12.75">
      <c r="A140" s="60"/>
    </row>
    <row r="141" ht="12.75">
      <c r="A141" s="60"/>
    </row>
    <row r="142" ht="12.75">
      <c r="A142" s="60"/>
    </row>
    <row r="143" ht="12.75">
      <c r="A143" s="60"/>
    </row>
    <row r="144" ht="12.75">
      <c r="A144" s="60"/>
    </row>
    <row r="145" ht="12.75">
      <c r="A145" s="60"/>
    </row>
    <row r="146" ht="12.75">
      <c r="A146" s="60"/>
    </row>
    <row r="147" ht="12.75">
      <c r="A147" s="60"/>
    </row>
    <row r="148" ht="12.75">
      <c r="A148" s="60"/>
    </row>
    <row r="149" ht="12.75">
      <c r="A149" s="60"/>
    </row>
    <row r="150" ht="12.75">
      <c r="A150" s="60"/>
    </row>
    <row r="151" ht="12.75">
      <c r="A151" s="60"/>
    </row>
    <row r="152" ht="12.75">
      <c r="A152" s="60"/>
    </row>
    <row r="153" ht="12.75">
      <c r="A153" s="60"/>
    </row>
    <row r="154" ht="12.75">
      <c r="A154" s="60"/>
    </row>
    <row r="155" ht="12.75">
      <c r="A155" s="60"/>
    </row>
    <row r="156" ht="12.75">
      <c r="A156" s="60"/>
    </row>
    <row r="157" ht="12.75">
      <c r="A157" s="60"/>
    </row>
    <row r="158" ht="12.75">
      <c r="A158" s="60"/>
    </row>
    <row r="159" ht="12.75">
      <c r="A159" s="60"/>
    </row>
    <row r="160" ht="12.75">
      <c r="A160" s="60"/>
    </row>
    <row r="161" ht="12.75">
      <c r="A161" s="60"/>
    </row>
    <row r="162" ht="12.75">
      <c r="A162" s="60"/>
    </row>
    <row r="163" ht="12.75">
      <c r="A163" s="60"/>
    </row>
    <row r="164" ht="12.75">
      <c r="A164" s="60"/>
    </row>
    <row r="165" ht="12.75">
      <c r="A165" s="60"/>
    </row>
    <row r="166" ht="12.75">
      <c r="A166" s="60"/>
    </row>
    <row r="167" ht="12.75">
      <c r="A167" s="60"/>
    </row>
    <row r="168" ht="12.75">
      <c r="A168" s="60"/>
    </row>
    <row r="169" ht="12.75">
      <c r="A169" s="60"/>
    </row>
    <row r="170" ht="12.75">
      <c r="A170" s="60"/>
    </row>
    <row r="171" ht="12.75">
      <c r="A171" s="60"/>
    </row>
    <row r="172" ht="12.75">
      <c r="A172" s="60"/>
    </row>
    <row r="173" ht="12.75">
      <c r="A173" s="60"/>
    </row>
    <row r="174" ht="12.75">
      <c r="A174" s="60"/>
    </row>
    <row r="175" ht="12.75">
      <c r="A175" s="60"/>
    </row>
    <row r="176" ht="12.75">
      <c r="A176" s="60"/>
    </row>
    <row r="177" ht="12.75">
      <c r="A177" s="60"/>
    </row>
    <row r="178" ht="12.75">
      <c r="A178" s="60"/>
    </row>
    <row r="179" ht="12.75">
      <c r="A179" s="60"/>
    </row>
    <row r="180" ht="12.75">
      <c r="A180" s="60"/>
    </row>
    <row r="181" ht="12.75">
      <c r="A181" s="60"/>
    </row>
    <row r="182" ht="12.75">
      <c r="A182" s="60"/>
    </row>
    <row r="183" ht="12.75">
      <c r="A183" s="60"/>
    </row>
    <row r="184" ht="12.75">
      <c r="A184" s="60"/>
    </row>
    <row r="185" ht="12.75">
      <c r="A185" s="60"/>
    </row>
    <row r="186" ht="12.75">
      <c r="A186" s="60"/>
    </row>
    <row r="187" ht="12.75">
      <c r="A187" s="60"/>
    </row>
    <row r="188" ht="12.75">
      <c r="A188" s="60"/>
    </row>
    <row r="189" ht="12.75">
      <c r="A189" s="60"/>
    </row>
    <row r="190" ht="12.75">
      <c r="A190" s="60"/>
    </row>
    <row r="191" ht="12.75">
      <c r="A191" s="60"/>
    </row>
    <row r="192" ht="12.75">
      <c r="A192" s="60"/>
    </row>
    <row r="193" ht="12.75">
      <c r="A193" s="60"/>
    </row>
    <row r="194" ht="12.75">
      <c r="A194" s="60"/>
    </row>
    <row r="195" ht="12.75">
      <c r="A195" s="60"/>
    </row>
    <row r="196" ht="12.75">
      <c r="A196" s="60"/>
    </row>
    <row r="197" ht="12.75">
      <c r="A197" s="60"/>
    </row>
    <row r="198" ht="12.75">
      <c r="A198" s="60"/>
    </row>
    <row r="199" ht="12.75">
      <c r="A199" s="60"/>
    </row>
    <row r="200" ht="12.75">
      <c r="A200" s="60"/>
    </row>
    <row r="201" ht="12.75">
      <c r="A201" s="60"/>
    </row>
    <row r="202" ht="12.75">
      <c r="A202" s="60"/>
    </row>
    <row r="203" ht="12.75">
      <c r="A203" s="60"/>
    </row>
    <row r="204" ht="12.75">
      <c r="A204" s="60"/>
    </row>
    <row r="205" ht="12.75">
      <c r="A205" s="60"/>
    </row>
    <row r="206" ht="12.75">
      <c r="A206" s="61"/>
    </row>
    <row r="207" ht="12.75">
      <c r="A207" s="61"/>
    </row>
    <row r="208" ht="12.75">
      <c r="A208" s="61"/>
    </row>
    <row r="209" ht="12.75">
      <c r="A209" s="61"/>
    </row>
    <row r="210" ht="12.75">
      <c r="A210" s="61"/>
    </row>
    <row r="211" ht="12.75">
      <c r="A211" s="61"/>
    </row>
    <row r="212" ht="12.75">
      <c r="A212" s="61"/>
    </row>
    <row r="213" ht="12.75">
      <c r="A213" s="61"/>
    </row>
  </sheetData>
  <sheetProtection selectLockedCells="1" selectUnlockedCells="1"/>
  <mergeCells count="10">
    <mergeCell ref="C1:F1"/>
    <mergeCell ref="C2:F2"/>
    <mergeCell ref="C3:F3"/>
    <mergeCell ref="A5:F5"/>
    <mergeCell ref="A7:A8"/>
    <mergeCell ref="B7:B8"/>
    <mergeCell ref="C7:C8"/>
    <mergeCell ref="D7:D8"/>
    <mergeCell ref="E7:E8"/>
    <mergeCell ref="F7:F8"/>
  </mergeCells>
  <printOptions/>
  <pageMargins left="0.7875" right="0.19652777777777777" top="0.39375" bottom="0.19652777777777777" header="0.5118055555555555" footer="0.511805555555555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2016-06-17T21:30:25Z</dcterms:modified>
  <cp:category/>
  <cp:version/>
  <cp:contentType/>
  <cp:contentStatus/>
</cp:coreProperties>
</file>