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" sheetId="1" r:id="rId1"/>
  </sheets>
  <definedNames>
    <definedName name="_xlnm.Print_Area" localSheetId="0">'лист'!$A$1:$G$131</definedName>
  </definedNames>
  <calcPr fullCalcOnLoad="1"/>
</workbook>
</file>

<file path=xl/sharedStrings.xml><?xml version="1.0" encoding="utf-8"?>
<sst xmlns="http://schemas.openxmlformats.org/spreadsheetml/2006/main" count="505" uniqueCount="184">
  <si>
    <t xml:space="preserve">          Приложение № 2</t>
  </si>
  <si>
    <t>к решению Совета народных депутатов  муниципального образования Андреевское сельское поселение</t>
  </si>
  <si>
    <t>Изменения к ведомственной структуре расходов бюджета муниципального образования
 Андреевское сельское поселение на 2016 год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</si>
  <si>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</si>
  <si>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</si>
  <si>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</si>
  <si>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</si>
  <si>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</si>
  <si>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</si>
  <si>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</si>
  <si>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2016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</si>
  <si>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</si>
  <si>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</si>
  <si>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</si>
  <si>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</si>
  <si>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</si>
  <si>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</si>
  <si>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</si>
  <si>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</si>
  <si>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</si>
  <si>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</si>
  <si>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</si>
  <si>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</si>
  <si>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</si>
  <si>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</si>
  <si>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</si>
  <si>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</si>
  <si>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</si>
  <si>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Резервные фонды</t>
  </si>
  <si>
    <t>11</t>
  </si>
  <si>
    <t>Резервный фонд администрации муниципального образования  (Иные бюджетные ассигнования)</t>
  </si>
  <si>
    <t>9990060040</t>
  </si>
  <si>
    <t>800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</si>
  <si>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</si>
  <si>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</si>
  <si>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</si>
  <si>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</si>
  <si>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</si>
  <si>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</si>
  <si>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</si>
  <si>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0500180020</t>
  </si>
  <si>
    <t>200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</si>
  <si>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</si>
  <si>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</si>
  <si>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</si>
  <si>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</si>
  <si>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Расходы на формирование, оформление, регистрацию и содержание муниципального имущества муниципального образования Андреевское сельское поселение (Закупка товаров, работ и услуг для государственных (муниципальных) нужд)</t>
  </si>
  <si>
    <t>9990060080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</si>
  <si>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</si>
  <si>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</si>
  <si>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</si>
  <si>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</si>
  <si>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</si>
  <si>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</si>
  <si>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обеспечение деятельности МКУ "АХО Андреевского сельского поселения"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</si>
  <si>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</si>
  <si>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</si>
  <si>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</si>
  <si>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</si>
  <si>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</si>
  <si>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</si>
  <si>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</si>
  <si>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</si>
  <si>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</si>
  <si>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</si>
  <si>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проведение мероприятий  (Закупка товаров, работ и услуг для государственных (муниципальных) нужд)</t>
  </si>
  <si>
    <t>9990060060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</si>
  <si>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</si>
  <si>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</si>
  <si>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на период 2014-2016 годов"</t>
  </si>
  <si>
    <t>Основное мероприятие "Последовательное развитие системы пожарной безопасности, соверщенствование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</si>
  <si>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</si>
  <si>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 (Закупка товаров, работ и услуг для государственных (муниципальных) нужд)</t>
  </si>
  <si>
    <t>1100160090</t>
  </si>
  <si>
    <t>Национальная экономика</t>
  </si>
  <si>
    <t>Другие вопросы в области национальной экономики</t>
  </si>
  <si>
    <t>12</t>
  </si>
  <si>
    <t>Расходы на проведение мероприятий по межеванию земельных участков (Закупка товаров, работ и услуг для государственных (муниципальных) нужд)</t>
  </si>
  <si>
    <t>9990062080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</si>
  <si>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</si>
  <si>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</si>
  <si>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 на 2016 год"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</si>
  <si>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</si>
  <si>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</si>
  <si>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</si>
  <si>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</si>
  <si>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</si>
  <si>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</si>
  <si>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</si>
  <si>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</si>
  <si>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</si>
  <si>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Основное мероприятие " Мероприятия в области жилищного хозяйства"</t>
  </si>
  <si>
    <t>01003</t>
  </si>
  <si>
    <t>Расходы на мероприятия в области жилищного хозяйства</t>
  </si>
  <si>
    <t>0100362060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</si>
  <si>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</si>
  <si>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 на 2014-2016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</si>
  <si>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</si>
  <si>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</si>
  <si>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</si>
  <si>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</si>
  <si>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</si>
  <si>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</si>
  <si>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</si>
  <si>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</si>
  <si>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</si>
  <si>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</si>
  <si>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</si>
  <si>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</si>
  <si>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</si>
  <si>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</si>
  <si>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</si>
  <si>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</si>
  <si>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-27;+99,35</t>
  </si>
  <si>
    <t>Охрана окружающей среды</t>
  </si>
  <si>
    <t>06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</si>
  <si>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</si>
  <si>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</si>
  <si>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</si>
  <si>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</si>
  <si>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</si>
  <si>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Образование</t>
  </si>
  <si>
    <t>07</t>
  </si>
  <si>
    <t>Молодежная политика и оздоровление детей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</si>
  <si>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</si>
  <si>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Культура, кинемагография</t>
  </si>
  <si>
    <t>08</t>
  </si>
  <si>
    <t>Культура</t>
  </si>
  <si>
    <t xml:space="preserve"> Муниципальная программа "Сохранение и развитие культуры муниципального образования Андреевское сельское поселение на 2014-2016 годы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</si>
  <si>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</si>
  <si>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</si>
  <si>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 (Предоставление субсидий бюджетным, автономным учреждениям и иным некоммерческим организациям)</t>
  </si>
  <si>
    <t>0400140050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</si>
  <si>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</si>
  <si>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0400140390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</si>
  <si>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</si>
  <si>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</si>
  <si>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</si>
  <si>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</si>
  <si>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Расходы на проведение мероприятий (Закупка товаров, работ и услуг для государственных (муниципальных) нужд)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</si>
  <si>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</si>
  <si>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</si>
  <si>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</si>
  <si>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</si>
  <si>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0400370230</t>
  </si>
  <si>
    <t>300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</si>
  <si>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</si>
  <si>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 xml:space="preserve">Муниципальная программа "Развитие и модернизация материально-технической базы учреждений культуры муниципального образования Андреевское  сельское поселение (2014-2016 годы)" </t>
  </si>
  <si>
    <t>Основное мероприятие "Ремонт учреждений культуры"</t>
  </si>
  <si>
    <t>06001</t>
  </si>
  <si>
    <t>Расходы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</si>
  <si>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0600170530</t>
  </si>
  <si>
    <t>Расходы на за счет средств местного бюджета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</si>
  <si>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0601040530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</si>
  <si>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</si>
  <si>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</si>
  <si>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</si>
  <si>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</si>
  <si>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</si>
  <si>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</si>
  <si>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</si>
  <si>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</si>
  <si>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</si>
  <si>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</si>
  <si>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Социальное обеспечение населения</t>
  </si>
  <si>
    <t xml:space="preserve">Непрограммные расходы 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</si>
  <si>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</si>
  <si>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</si>
  <si>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</si>
  <si>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</si>
  <si>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</si>
  <si>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</si>
  <si>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Физическая культура и спорт</t>
  </si>
  <si>
    <t>Массовый спорт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</si>
  <si>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</si>
  <si>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</si>
  <si>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</si>
  <si>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9990080020</t>
  </si>
  <si>
    <t>ИТОГО РАСХОДОВ:</t>
  </si>
  <si>
    <t>д/б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</si>
  <si>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</si>
  <si>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на проведение мероприятий (Иные бюджетные ассигнования)</t>
  </si>
  <si>
    <t>Расходы на осуществление мероприятий по обеспечению безопасности людей на водных объектах, охране их жизни и здоровья (Иные бюджетные ассигнования)</t>
  </si>
  <si>
    <t>от 21.06.2016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</si>
</sst>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left"/>
    </xf>
    <xf numFmtId="16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3" width="5.57421875" style="2" customWidth="1"/>
    <col min="4" max="4" width="5.00390625" style="2" customWidth="1"/>
    <col min="5" max="5" width="12.00390625" style="3" customWidth="1"/>
    <col min="6" max="6" width="4.57421875" style="2" customWidth="1"/>
    <col min="7" max="7" width="12.28125" style="4" customWidth="1"/>
    <col min="8" max="8" width="10.140625" style="1" customWidth="1"/>
    <col min="9" max="16384" width="9.140625" style="1" customWidth="1"/>
  </cols>
  <sheetData>
    <row r="1" spans="3:7" s="5" customFormat="1" ht="13.5">
      <c r="C1" s="6"/>
      <c r="D1" s="56" t="s">
        <v>0</v>
      </c>
      <c r="E1" s="56"/>
      <c r="F1" s="56"/>
      <c r="G1" s="56"/>
    </row>
    <row r="2" spans="3:7" s="5" customFormat="1" ht="62.25" customHeight="1">
      <c r="C2" s="6"/>
      <c r="D2" s="57" t="s">
        <v>1</v>
      </c>
      <c r="E2" s="57"/>
      <c r="F2" s="57"/>
      <c r="G2" s="57"/>
    </row>
    <row r="3" spans="3:7" s="5" customFormat="1" ht="13.5">
      <c r="C3" s="6"/>
      <c r="D3" s="56" t="s">
        <v>183</v>
      </c>
      <c r="E3" s="56"/>
      <c r="F3" s="56"/>
      <c r="G3" s="56"/>
    </row>
    <row r="4" spans="3:7" s="5" customFormat="1" ht="13.5">
      <c r="C4" s="6"/>
      <c r="D4" s="6"/>
      <c r="E4" s="7"/>
      <c r="F4" s="6"/>
      <c r="G4" s="8"/>
    </row>
    <row r="5" spans="1:7" ht="36" customHeight="1">
      <c r="A5" s="58" t="s">
        <v>2</v>
      </c>
      <c r="B5" s="58"/>
      <c r="C5" s="58"/>
      <c r="D5" s="58"/>
      <c r="E5" s="58"/>
      <c r="F5" s="58"/>
      <c r="G5" s="58"/>
    </row>
    <row r="6" ht="12.75">
      <c r="G6" s="9" t="s">
        <v>3</v>
      </c>
    </row>
    <row r="7" spans="1:7" ht="147.75" customHeight="1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1" t="s">
        <v>9</v>
      </c>
      <c r="G7" s="13" t="s">
        <v>10</v>
      </c>
    </row>
    <row r="8" spans="1:7" s="18" customFormat="1" ht="12.75">
      <c r="A8" s="14">
        <v>1</v>
      </c>
      <c r="B8" s="11">
        <v>2</v>
      </c>
      <c r="C8" s="15">
        <v>3</v>
      </c>
      <c r="D8" s="15">
        <v>4</v>
      </c>
      <c r="E8" s="16">
        <v>5</v>
      </c>
      <c r="F8" s="15">
        <v>6</v>
      </c>
      <c r="G8" s="17">
        <v>7</v>
      </c>
    </row>
    <row r="9" spans="1:7" s="24" customFormat="1" ht="46.5">
      <c r="A9" s="59">
        <v>703</v>
      </c>
      <c r="B9" s="20" t="s">
        <v>11</v>
      </c>
      <c r="C9" s="21"/>
      <c r="D9" s="21"/>
      <c r="E9" s="22"/>
      <c r="F9" s="21"/>
      <c r="G9" s="23">
        <f>SUM(G10,G34,G40,G81,G87,G107,G119,G57,G76)+G52</f>
        <v>6538.75</v>
      </c>
    </row>
    <row r="10" spans="1:7" s="24" customFormat="1" ht="15">
      <c r="A10" s="59"/>
      <c r="B10" s="25" t="s">
        <v>12</v>
      </c>
      <c r="C10" s="26" t="s">
        <v>13</v>
      </c>
      <c r="D10" s="21"/>
      <c r="E10" s="22"/>
      <c r="F10" s="21"/>
      <c r="G10" s="27">
        <f>SUM(G11,G17,G21)</f>
        <v>-178.07348000000002</v>
      </c>
    </row>
    <row r="11" spans="1:7" s="5" customFormat="1" ht="54.75" hidden="1">
      <c r="A11" s="59"/>
      <c r="B11" s="28" t="s">
        <v>14</v>
      </c>
      <c r="C11" s="29" t="s">
        <v>13</v>
      </c>
      <c r="D11" s="29" t="s">
        <v>15</v>
      </c>
      <c r="E11" s="30"/>
      <c r="F11" s="29"/>
      <c r="G11" s="31">
        <f>G12</f>
        <v>0</v>
      </c>
    </row>
    <row r="12" spans="1:7" s="5" customFormat="1" ht="13.5" hidden="1">
      <c r="A12" s="59"/>
      <c r="B12" s="28" t="s">
        <v>16</v>
      </c>
      <c r="C12" s="29" t="s">
        <v>13</v>
      </c>
      <c r="D12" s="29" t="s">
        <v>15</v>
      </c>
      <c r="E12" s="30" t="s">
        <v>17</v>
      </c>
      <c r="F12" s="29"/>
      <c r="G12" s="31">
        <f>G13</f>
        <v>0</v>
      </c>
    </row>
    <row r="13" spans="1:7" s="5" customFormat="1" ht="27" hidden="1">
      <c r="A13" s="59"/>
      <c r="B13" s="28" t="s">
        <v>18</v>
      </c>
      <c r="C13" s="29" t="s">
        <v>13</v>
      </c>
      <c r="D13" s="29" t="s">
        <v>15</v>
      </c>
      <c r="E13" s="30" t="s">
        <v>19</v>
      </c>
      <c r="F13" s="29"/>
      <c r="G13" s="31">
        <f>SUM(G14:G16)</f>
        <v>0</v>
      </c>
    </row>
    <row r="14" spans="1:7" s="5" customFormat="1" ht="100.5" customHeight="1" hidden="1">
      <c r="A14" s="59"/>
      <c r="B14" s="28" t="s">
        <v>20</v>
      </c>
      <c r="C14" s="29" t="s">
        <v>13</v>
      </c>
      <c r="D14" s="29" t="s">
        <v>15</v>
      </c>
      <c r="E14" s="30" t="s">
        <v>21</v>
      </c>
      <c r="F14" s="29" t="s">
        <v>22</v>
      </c>
      <c r="G14" s="31"/>
    </row>
    <row r="15" spans="1:7" s="5" customFormat="1" ht="87.75" customHeight="1" hidden="1">
      <c r="A15" s="59"/>
      <c r="B15" s="32" t="s">
        <v>23</v>
      </c>
      <c r="C15" s="33" t="s">
        <v>13</v>
      </c>
      <c r="D15" s="33" t="s">
        <v>15</v>
      </c>
      <c r="E15" s="30" t="s">
        <v>24</v>
      </c>
      <c r="F15" s="33" t="s">
        <v>22</v>
      </c>
      <c r="G15" s="31"/>
    </row>
    <row r="16" spans="1:7" s="5" customFormat="1" ht="87" customHeight="1" hidden="1">
      <c r="A16" s="59"/>
      <c r="B16" s="28" t="s">
        <v>25</v>
      </c>
      <c r="C16" s="29" t="s">
        <v>13</v>
      </c>
      <c r="D16" s="29" t="s">
        <v>15</v>
      </c>
      <c r="E16" s="30" t="s">
        <v>26</v>
      </c>
      <c r="F16" s="29" t="s">
        <v>27</v>
      </c>
      <c r="G16" s="31"/>
    </row>
    <row r="17" spans="1:7" s="5" customFormat="1" ht="13.5">
      <c r="A17" s="59"/>
      <c r="B17" s="28" t="s">
        <v>28</v>
      </c>
      <c r="C17" s="29" t="s">
        <v>13</v>
      </c>
      <c r="D17" s="29" t="s">
        <v>29</v>
      </c>
      <c r="E17" s="30"/>
      <c r="F17" s="29"/>
      <c r="G17" s="31">
        <f>G18</f>
        <v>-10</v>
      </c>
    </row>
    <row r="18" spans="1:7" s="5" customFormat="1" ht="13.5">
      <c r="A18" s="59"/>
      <c r="B18" s="28" t="s">
        <v>16</v>
      </c>
      <c r="C18" s="29" t="s">
        <v>13</v>
      </c>
      <c r="D18" s="29" t="s">
        <v>29</v>
      </c>
      <c r="E18" s="30" t="s">
        <v>17</v>
      </c>
      <c r="F18" s="29"/>
      <c r="G18" s="31">
        <f>G19</f>
        <v>-10</v>
      </c>
    </row>
    <row r="19" spans="1:7" s="5" customFormat="1" ht="27">
      <c r="A19" s="59"/>
      <c r="B19" s="28" t="s">
        <v>18</v>
      </c>
      <c r="C19" s="29" t="s">
        <v>13</v>
      </c>
      <c r="D19" s="29" t="s">
        <v>29</v>
      </c>
      <c r="E19" s="30" t="s">
        <v>19</v>
      </c>
      <c r="F19" s="29"/>
      <c r="G19" s="31">
        <f>G20</f>
        <v>-10</v>
      </c>
    </row>
    <row r="20" spans="1:7" s="5" customFormat="1" ht="27">
      <c r="A20" s="59"/>
      <c r="B20" s="32" t="s">
        <v>30</v>
      </c>
      <c r="C20" s="33" t="s">
        <v>13</v>
      </c>
      <c r="D20" s="33" t="s">
        <v>29</v>
      </c>
      <c r="E20" s="30" t="s">
        <v>31</v>
      </c>
      <c r="F20" s="33" t="s">
        <v>32</v>
      </c>
      <c r="G20" s="31">
        <v>-10</v>
      </c>
    </row>
    <row r="21" spans="1:7" s="5" customFormat="1" ht="13.5">
      <c r="A21" s="59"/>
      <c r="B21" s="32" t="s">
        <v>33</v>
      </c>
      <c r="C21" s="33" t="s">
        <v>13</v>
      </c>
      <c r="D21" s="33" t="s">
        <v>34</v>
      </c>
      <c r="E21" s="30"/>
      <c r="F21" s="33"/>
      <c r="G21" s="31">
        <f>SUM(G22,G28)</f>
        <v>-168.07348000000002</v>
      </c>
    </row>
    <row r="22" spans="1:7" s="5" customFormat="1" ht="54.75">
      <c r="A22" s="59"/>
      <c r="B22" s="32" t="s">
        <v>35</v>
      </c>
      <c r="C22" s="33" t="s">
        <v>13</v>
      </c>
      <c r="D22" s="33" t="s">
        <v>34</v>
      </c>
      <c r="E22" s="30" t="s">
        <v>36</v>
      </c>
      <c r="F22" s="33"/>
      <c r="G22" s="31">
        <f>G23+G25</f>
        <v>-5.8</v>
      </c>
    </row>
    <row r="23" spans="1:7" s="5" customFormat="1" ht="69">
      <c r="A23" s="59"/>
      <c r="B23" s="32" t="s">
        <v>37</v>
      </c>
      <c r="C23" s="33" t="s">
        <v>13</v>
      </c>
      <c r="D23" s="33" t="s">
        <v>34</v>
      </c>
      <c r="E23" s="30" t="s">
        <v>38</v>
      </c>
      <c r="F23" s="33"/>
      <c r="G23" s="31">
        <f>G24</f>
        <v>-5.8</v>
      </c>
    </row>
    <row r="24" spans="1:7" s="5" customFormat="1" ht="41.25">
      <c r="A24" s="59"/>
      <c r="B24" s="32" t="s">
        <v>39</v>
      </c>
      <c r="C24" s="33" t="s">
        <v>13</v>
      </c>
      <c r="D24" s="33" t="s">
        <v>34</v>
      </c>
      <c r="E24" s="30" t="s">
        <v>40</v>
      </c>
      <c r="F24" s="33" t="s">
        <v>41</v>
      </c>
      <c r="G24" s="31">
        <v>-5.8</v>
      </c>
    </row>
    <row r="25" spans="1:7" s="5" customFormat="1" ht="54" customHeight="1" hidden="1">
      <c r="A25" s="59"/>
      <c r="B25" s="28" t="s">
        <v>42</v>
      </c>
      <c r="C25" s="33" t="s">
        <v>13</v>
      </c>
      <c r="D25" s="33" t="s">
        <v>34</v>
      </c>
      <c r="E25" s="34" t="s">
        <v>43</v>
      </c>
      <c r="F25" s="33"/>
      <c r="G25" s="31">
        <f>G26</f>
        <v>0</v>
      </c>
    </row>
    <row r="26" spans="1:7" s="5" customFormat="1" ht="69" hidden="1">
      <c r="A26" s="59"/>
      <c r="B26" s="32" t="s">
        <v>44</v>
      </c>
      <c r="C26" s="29" t="s">
        <v>13</v>
      </c>
      <c r="D26" s="29" t="s">
        <v>34</v>
      </c>
      <c r="E26" s="30" t="s">
        <v>45</v>
      </c>
      <c r="F26" s="29" t="s">
        <v>41</v>
      </c>
      <c r="G26" s="31"/>
    </row>
    <row r="27" spans="1:7" s="5" customFormat="1" ht="13.5">
      <c r="A27" s="59"/>
      <c r="B27" s="28" t="s">
        <v>16</v>
      </c>
      <c r="C27" s="33" t="s">
        <v>13</v>
      </c>
      <c r="D27" s="33" t="s">
        <v>34</v>
      </c>
      <c r="E27" s="30" t="s">
        <v>17</v>
      </c>
      <c r="F27" s="33"/>
      <c r="G27" s="31">
        <f>G28</f>
        <v>-162.27348</v>
      </c>
    </row>
    <row r="28" spans="1:7" s="5" customFormat="1" ht="27">
      <c r="A28" s="59"/>
      <c r="B28" s="28" t="s">
        <v>18</v>
      </c>
      <c r="C28" s="33" t="s">
        <v>13</v>
      </c>
      <c r="D28" s="33" t="s">
        <v>34</v>
      </c>
      <c r="E28" s="30" t="s">
        <v>19</v>
      </c>
      <c r="F28" s="33"/>
      <c r="G28" s="31">
        <f>SUM(G29:G33)</f>
        <v>-162.27348</v>
      </c>
    </row>
    <row r="29" spans="1:7" s="5" customFormat="1" ht="69">
      <c r="A29" s="59"/>
      <c r="B29" s="28" t="s">
        <v>46</v>
      </c>
      <c r="C29" s="33" t="s">
        <v>13</v>
      </c>
      <c r="D29" s="33" t="s">
        <v>34</v>
      </c>
      <c r="E29" s="30" t="s">
        <v>47</v>
      </c>
      <c r="F29" s="33" t="s">
        <v>41</v>
      </c>
      <c r="G29" s="31">
        <v>15</v>
      </c>
    </row>
    <row r="30" spans="1:7" s="5" customFormat="1" ht="82.5" hidden="1">
      <c r="A30" s="59"/>
      <c r="B30" s="32" t="s">
        <v>48</v>
      </c>
      <c r="C30" s="33" t="s">
        <v>13</v>
      </c>
      <c r="D30" s="33" t="s">
        <v>34</v>
      </c>
      <c r="E30" s="30" t="s">
        <v>49</v>
      </c>
      <c r="F30" s="33" t="s">
        <v>22</v>
      </c>
      <c r="G30" s="31"/>
    </row>
    <row r="31" spans="1:7" s="5" customFormat="1" ht="100.5" customHeight="1" hidden="1">
      <c r="A31" s="59"/>
      <c r="B31" s="32" t="s">
        <v>50</v>
      </c>
      <c r="C31" s="33" t="s">
        <v>13</v>
      </c>
      <c r="D31" s="33" t="s">
        <v>34</v>
      </c>
      <c r="E31" s="30" t="s">
        <v>51</v>
      </c>
      <c r="F31" s="33" t="s">
        <v>22</v>
      </c>
      <c r="G31" s="31"/>
    </row>
    <row r="32" spans="1:7" s="5" customFormat="1" ht="54.75">
      <c r="A32" s="59"/>
      <c r="B32" s="32" t="s">
        <v>52</v>
      </c>
      <c r="C32" s="33" t="s">
        <v>13</v>
      </c>
      <c r="D32" s="33" t="s">
        <v>34</v>
      </c>
      <c r="E32" s="30" t="s">
        <v>53</v>
      </c>
      <c r="F32" s="33" t="s">
        <v>41</v>
      </c>
      <c r="G32" s="31">
        <f>5.8+51.92652-235-2.929</f>
        <v>-180.20248</v>
      </c>
    </row>
    <row r="33" spans="1:7" s="5" customFormat="1" ht="41.25">
      <c r="A33" s="59"/>
      <c r="B33" s="32" t="s">
        <v>54</v>
      </c>
      <c r="C33" s="33" t="s">
        <v>13</v>
      </c>
      <c r="D33" s="33" t="s">
        <v>34</v>
      </c>
      <c r="E33" s="30" t="s">
        <v>53</v>
      </c>
      <c r="F33" s="33" t="s">
        <v>32</v>
      </c>
      <c r="G33" s="31">
        <v>2.929</v>
      </c>
    </row>
    <row r="34" spans="1:7" s="5" customFormat="1" ht="13.5" hidden="1">
      <c r="A34" s="59"/>
      <c r="B34" s="32" t="s">
        <v>55</v>
      </c>
      <c r="C34" s="33" t="s">
        <v>56</v>
      </c>
      <c r="D34" s="33"/>
      <c r="E34" s="30"/>
      <c r="F34" s="33"/>
      <c r="G34" s="31">
        <f>G35</f>
        <v>0</v>
      </c>
    </row>
    <row r="35" spans="1:7" s="5" customFormat="1" ht="13.5" hidden="1">
      <c r="A35" s="59"/>
      <c r="B35" s="32" t="s">
        <v>57</v>
      </c>
      <c r="C35" s="33" t="s">
        <v>56</v>
      </c>
      <c r="D35" s="33" t="s">
        <v>58</v>
      </c>
      <c r="E35" s="30"/>
      <c r="F35" s="33"/>
      <c r="G35" s="31">
        <f>G37</f>
        <v>0</v>
      </c>
    </row>
    <row r="36" spans="1:7" s="5" customFormat="1" ht="13.5" hidden="1">
      <c r="A36" s="59"/>
      <c r="B36" s="28" t="s">
        <v>16</v>
      </c>
      <c r="C36" s="33" t="s">
        <v>56</v>
      </c>
      <c r="D36" s="33" t="s">
        <v>58</v>
      </c>
      <c r="E36" s="30" t="s">
        <v>17</v>
      </c>
      <c r="F36" s="33"/>
      <c r="G36" s="31">
        <f>G37</f>
        <v>0</v>
      </c>
    </row>
    <row r="37" spans="1:7" s="5" customFormat="1" ht="27" hidden="1">
      <c r="A37" s="59"/>
      <c r="B37" s="28" t="s">
        <v>18</v>
      </c>
      <c r="C37" s="33" t="s">
        <v>56</v>
      </c>
      <c r="D37" s="33" t="s">
        <v>58</v>
      </c>
      <c r="E37" s="30" t="s">
        <v>19</v>
      </c>
      <c r="F37" s="33"/>
      <c r="G37" s="31">
        <f>SUM(G38:G39)</f>
        <v>0</v>
      </c>
    </row>
    <row r="38" spans="1:7" s="5" customFormat="1" ht="110.25" hidden="1">
      <c r="A38" s="59"/>
      <c r="B38" s="28" t="s">
        <v>59</v>
      </c>
      <c r="C38" s="29" t="s">
        <v>56</v>
      </c>
      <c r="D38" s="29" t="s">
        <v>58</v>
      </c>
      <c r="E38" s="30" t="s">
        <v>60</v>
      </c>
      <c r="F38" s="29" t="s">
        <v>22</v>
      </c>
      <c r="G38" s="31"/>
    </row>
    <row r="39" spans="1:7" s="5" customFormat="1" ht="69" hidden="1">
      <c r="A39" s="59"/>
      <c r="B39" s="28" t="s">
        <v>61</v>
      </c>
      <c r="C39" s="29" t="s">
        <v>56</v>
      </c>
      <c r="D39" s="29" t="s">
        <v>58</v>
      </c>
      <c r="E39" s="30" t="s">
        <v>60</v>
      </c>
      <c r="F39" s="29" t="s">
        <v>41</v>
      </c>
      <c r="G39" s="31"/>
    </row>
    <row r="40" spans="1:7" s="5" customFormat="1" ht="27">
      <c r="A40" s="59"/>
      <c r="B40" s="28" t="s">
        <v>62</v>
      </c>
      <c r="C40" s="29" t="s">
        <v>58</v>
      </c>
      <c r="D40" s="29"/>
      <c r="E40" s="30"/>
      <c r="F40" s="29"/>
      <c r="G40" s="31">
        <f>SUM(G41,G48)</f>
        <v>96.4</v>
      </c>
    </row>
    <row r="41" spans="1:7" s="5" customFormat="1" ht="45" customHeight="1">
      <c r="A41" s="59"/>
      <c r="B41" s="28" t="s">
        <v>63</v>
      </c>
      <c r="C41" s="29" t="s">
        <v>58</v>
      </c>
      <c r="D41" s="29" t="s">
        <v>64</v>
      </c>
      <c r="E41" s="30"/>
      <c r="F41" s="29"/>
      <c r="G41" s="31">
        <f>G42</f>
        <v>0</v>
      </c>
    </row>
    <row r="42" spans="1:7" s="5" customFormat="1" ht="13.5">
      <c r="A42" s="59"/>
      <c r="B42" s="28" t="s">
        <v>16</v>
      </c>
      <c r="C42" s="29" t="s">
        <v>58</v>
      </c>
      <c r="D42" s="29" t="s">
        <v>64</v>
      </c>
      <c r="E42" s="30" t="s">
        <v>17</v>
      </c>
      <c r="F42" s="29"/>
      <c r="G42" s="31">
        <f>G43</f>
        <v>0</v>
      </c>
    </row>
    <row r="43" spans="1:7" s="5" customFormat="1" ht="27">
      <c r="A43" s="59"/>
      <c r="B43" s="28" t="s">
        <v>18</v>
      </c>
      <c r="C43" s="29" t="s">
        <v>58</v>
      </c>
      <c r="D43" s="29" t="s">
        <v>64</v>
      </c>
      <c r="E43" s="30" t="s">
        <v>19</v>
      </c>
      <c r="F43" s="29"/>
      <c r="G43" s="31">
        <f>SUM(G44:G47)</f>
        <v>0</v>
      </c>
    </row>
    <row r="44" spans="1:7" s="5" customFormat="1" ht="45" customHeight="1">
      <c r="A44" s="59"/>
      <c r="B44" s="28" t="s">
        <v>139</v>
      </c>
      <c r="C44" s="29" t="s">
        <v>58</v>
      </c>
      <c r="D44" s="29" t="s">
        <v>64</v>
      </c>
      <c r="E44" s="30" t="s">
        <v>66</v>
      </c>
      <c r="F44" s="29" t="s">
        <v>41</v>
      </c>
      <c r="G44" s="31">
        <v>-134.71</v>
      </c>
    </row>
    <row r="45" spans="1:7" s="5" customFormat="1" ht="27">
      <c r="A45" s="59"/>
      <c r="B45" s="28" t="s">
        <v>181</v>
      </c>
      <c r="C45" s="29" t="s">
        <v>58</v>
      </c>
      <c r="D45" s="29" t="s">
        <v>64</v>
      </c>
      <c r="E45" s="30" t="s">
        <v>66</v>
      </c>
      <c r="F45" s="29" t="s">
        <v>32</v>
      </c>
      <c r="G45" s="31">
        <v>-7.09</v>
      </c>
    </row>
    <row r="46" spans="1:7" s="5" customFormat="1" ht="54.75">
      <c r="A46" s="59"/>
      <c r="B46" s="28" t="s">
        <v>180</v>
      </c>
      <c r="C46" s="29" t="s">
        <v>58</v>
      </c>
      <c r="D46" s="29" t="s">
        <v>64</v>
      </c>
      <c r="E46" s="30" t="s">
        <v>66</v>
      </c>
      <c r="F46" s="29" t="s">
        <v>41</v>
      </c>
      <c r="G46" s="31">
        <v>134.71</v>
      </c>
    </row>
    <row r="47" spans="1:7" s="5" customFormat="1" ht="54.75">
      <c r="A47" s="59"/>
      <c r="B47" s="28" t="s">
        <v>182</v>
      </c>
      <c r="C47" s="29" t="s">
        <v>58</v>
      </c>
      <c r="D47" s="29" t="s">
        <v>64</v>
      </c>
      <c r="E47" s="30" t="s">
        <v>66</v>
      </c>
      <c r="F47" s="29" t="s">
        <v>32</v>
      </c>
      <c r="G47" s="31">
        <v>7.09</v>
      </c>
    </row>
    <row r="48" spans="1:7" s="5" customFormat="1" ht="13.5">
      <c r="A48" s="59"/>
      <c r="B48" s="28" t="s">
        <v>67</v>
      </c>
      <c r="C48" s="29" t="s">
        <v>58</v>
      </c>
      <c r="D48" s="29" t="s">
        <v>68</v>
      </c>
      <c r="E48" s="30"/>
      <c r="F48" s="29"/>
      <c r="G48" s="31">
        <f>G49</f>
        <v>96.4</v>
      </c>
    </row>
    <row r="49" spans="1:7" s="5" customFormat="1" ht="47.25" customHeight="1">
      <c r="A49" s="59"/>
      <c r="B49" s="32" t="s">
        <v>69</v>
      </c>
      <c r="C49" s="29" t="s">
        <v>58</v>
      </c>
      <c r="D49" s="29" t="s">
        <v>68</v>
      </c>
      <c r="E49" s="30" t="s">
        <v>29</v>
      </c>
      <c r="F49" s="29"/>
      <c r="G49" s="31">
        <f>G50</f>
        <v>96.4</v>
      </c>
    </row>
    <row r="50" spans="1:7" s="5" customFormat="1" ht="110.25">
      <c r="A50" s="59"/>
      <c r="B50" s="28" t="s">
        <v>70</v>
      </c>
      <c r="C50" s="29" t="s">
        <v>58</v>
      </c>
      <c r="D50" s="29" t="s">
        <v>68</v>
      </c>
      <c r="E50" s="30" t="s">
        <v>71</v>
      </c>
      <c r="F50" s="29"/>
      <c r="G50" s="31">
        <f>G51</f>
        <v>96.4</v>
      </c>
    </row>
    <row r="51" spans="1:7" s="5" customFormat="1" ht="42.75" customHeight="1">
      <c r="A51" s="59"/>
      <c r="B51" s="32" t="s">
        <v>72</v>
      </c>
      <c r="C51" s="33" t="s">
        <v>58</v>
      </c>
      <c r="D51" s="33" t="s">
        <v>68</v>
      </c>
      <c r="E51" s="34" t="s">
        <v>73</v>
      </c>
      <c r="F51" s="33" t="s">
        <v>41</v>
      </c>
      <c r="G51" s="31">
        <v>96.4</v>
      </c>
    </row>
    <row r="52" spans="1:7" s="5" customFormat="1" ht="21" customHeight="1">
      <c r="A52" s="59"/>
      <c r="B52" s="32" t="s">
        <v>74</v>
      </c>
      <c r="C52" s="33" t="s">
        <v>15</v>
      </c>
      <c r="D52" s="33"/>
      <c r="E52" s="34"/>
      <c r="F52" s="33"/>
      <c r="G52" s="31">
        <f>G53</f>
        <v>123</v>
      </c>
    </row>
    <row r="53" spans="1:7" s="5" customFormat="1" ht="21.75" customHeight="1">
      <c r="A53" s="59"/>
      <c r="B53" s="32" t="s">
        <v>75</v>
      </c>
      <c r="C53" s="33" t="s">
        <v>15</v>
      </c>
      <c r="D53" s="33" t="s">
        <v>76</v>
      </c>
      <c r="E53" s="34"/>
      <c r="F53" s="33"/>
      <c r="G53" s="31">
        <f>G54</f>
        <v>123</v>
      </c>
    </row>
    <row r="54" spans="1:7" s="5" customFormat="1" ht="18" customHeight="1">
      <c r="A54" s="59"/>
      <c r="B54" s="28" t="s">
        <v>16</v>
      </c>
      <c r="C54" s="33" t="s">
        <v>15</v>
      </c>
      <c r="D54" s="33" t="s">
        <v>76</v>
      </c>
      <c r="E54" s="34" t="s">
        <v>17</v>
      </c>
      <c r="F54" s="33"/>
      <c r="G54" s="31">
        <f>G55</f>
        <v>123</v>
      </c>
    </row>
    <row r="55" spans="1:7" s="5" customFormat="1" ht="32.25" customHeight="1">
      <c r="A55" s="59"/>
      <c r="B55" s="28" t="s">
        <v>18</v>
      </c>
      <c r="C55" s="33" t="s">
        <v>15</v>
      </c>
      <c r="D55" s="33" t="s">
        <v>76</v>
      </c>
      <c r="E55" s="34" t="s">
        <v>19</v>
      </c>
      <c r="F55" s="33"/>
      <c r="G55" s="31">
        <f>G56</f>
        <v>123</v>
      </c>
    </row>
    <row r="56" spans="1:7" s="5" customFormat="1" ht="51" customHeight="1">
      <c r="A56" s="59"/>
      <c r="B56" s="55" t="s">
        <v>77</v>
      </c>
      <c r="C56" s="33" t="s">
        <v>15</v>
      </c>
      <c r="D56" s="33" t="s">
        <v>76</v>
      </c>
      <c r="E56" s="34" t="s">
        <v>78</v>
      </c>
      <c r="F56" s="33" t="s">
        <v>41</v>
      </c>
      <c r="G56" s="31">
        <v>123</v>
      </c>
    </row>
    <row r="57" spans="1:7" s="5" customFormat="1" ht="13.5">
      <c r="A57" s="59"/>
      <c r="B57" s="32" t="s">
        <v>79</v>
      </c>
      <c r="C57" s="33" t="s">
        <v>36</v>
      </c>
      <c r="D57" s="33"/>
      <c r="E57" s="34"/>
      <c r="F57" s="33"/>
      <c r="G57" s="31">
        <f>G58+G66</f>
        <v>2895.34948</v>
      </c>
    </row>
    <row r="58" spans="1:7" s="5" customFormat="1" ht="13.5">
      <c r="A58" s="59"/>
      <c r="B58" s="32" t="s">
        <v>80</v>
      </c>
      <c r="C58" s="33" t="s">
        <v>36</v>
      </c>
      <c r="D58" s="33" t="s">
        <v>13</v>
      </c>
      <c r="E58" s="34"/>
      <c r="F58" s="33"/>
      <c r="G58" s="31">
        <f>G59</f>
        <v>2792.39948</v>
      </c>
    </row>
    <row r="59" spans="1:7" s="5" customFormat="1" ht="53.25" customHeight="1">
      <c r="A59" s="59"/>
      <c r="B59" s="32" t="s">
        <v>81</v>
      </c>
      <c r="C59" s="33" t="s">
        <v>36</v>
      </c>
      <c r="D59" s="33" t="s">
        <v>13</v>
      </c>
      <c r="E59" s="34" t="s">
        <v>13</v>
      </c>
      <c r="F59" s="33"/>
      <c r="G59" s="31">
        <f>G60+G62+G64</f>
        <v>2792.39948</v>
      </c>
    </row>
    <row r="60" spans="1:7" s="5" customFormat="1" ht="51" customHeight="1">
      <c r="A60" s="59"/>
      <c r="B60" s="35" t="s">
        <v>82</v>
      </c>
      <c r="C60" s="33" t="s">
        <v>36</v>
      </c>
      <c r="D60" s="33" t="s">
        <v>13</v>
      </c>
      <c r="E60" s="34" t="s">
        <v>83</v>
      </c>
      <c r="F60" s="33"/>
      <c r="G60" s="31">
        <f>G61</f>
        <v>2767.4</v>
      </c>
    </row>
    <row r="61" spans="1:7" s="5" customFormat="1" ht="72.75" customHeight="1">
      <c r="A61" s="59"/>
      <c r="B61" s="35" t="s">
        <v>84</v>
      </c>
      <c r="C61" s="33" t="s">
        <v>36</v>
      </c>
      <c r="D61" s="33" t="s">
        <v>13</v>
      </c>
      <c r="E61" s="34" t="s">
        <v>85</v>
      </c>
      <c r="F61" s="33" t="s">
        <v>86</v>
      </c>
      <c r="G61" s="31">
        <v>2767.4</v>
      </c>
    </row>
    <row r="62" spans="1:7" s="5" customFormat="1" ht="27">
      <c r="A62" s="59"/>
      <c r="B62" s="35" t="s">
        <v>87</v>
      </c>
      <c r="C62" s="33" t="s">
        <v>36</v>
      </c>
      <c r="D62" s="33" t="s">
        <v>13</v>
      </c>
      <c r="E62" s="34" t="s">
        <v>88</v>
      </c>
      <c r="F62" s="33"/>
      <c r="G62" s="31">
        <f>G63</f>
        <v>0</v>
      </c>
    </row>
    <row r="63" spans="1:7" s="5" customFormat="1" ht="43.5" customHeight="1">
      <c r="A63" s="59"/>
      <c r="B63" s="32" t="s">
        <v>89</v>
      </c>
      <c r="C63" s="33" t="s">
        <v>36</v>
      </c>
      <c r="D63" s="33" t="s">
        <v>13</v>
      </c>
      <c r="E63" s="34" t="s">
        <v>90</v>
      </c>
      <c r="F63" s="33" t="s">
        <v>41</v>
      </c>
      <c r="G63" s="31"/>
    </row>
    <row r="64" spans="1:7" s="5" customFormat="1" ht="33" customHeight="1">
      <c r="A64" s="59"/>
      <c r="B64" s="32" t="s">
        <v>91</v>
      </c>
      <c r="C64" s="33" t="s">
        <v>36</v>
      </c>
      <c r="D64" s="33" t="s">
        <v>13</v>
      </c>
      <c r="E64" s="34" t="s">
        <v>92</v>
      </c>
      <c r="F64" s="33"/>
      <c r="G64" s="31">
        <f>G65</f>
        <v>24.99948</v>
      </c>
    </row>
    <row r="65" spans="1:7" s="5" customFormat="1" ht="25.5" customHeight="1">
      <c r="A65" s="59"/>
      <c r="B65" s="32" t="s">
        <v>93</v>
      </c>
      <c r="C65" s="33" t="s">
        <v>36</v>
      </c>
      <c r="D65" s="33" t="s">
        <v>13</v>
      </c>
      <c r="E65" s="34" t="s">
        <v>94</v>
      </c>
      <c r="F65" s="33" t="s">
        <v>41</v>
      </c>
      <c r="G65" s="31">
        <v>24.99948</v>
      </c>
    </row>
    <row r="66" spans="1:7" s="5" customFormat="1" ht="18" customHeight="1">
      <c r="A66" s="59"/>
      <c r="B66" s="36" t="s">
        <v>95</v>
      </c>
      <c r="C66" s="33" t="s">
        <v>36</v>
      </c>
      <c r="D66" s="33" t="s">
        <v>58</v>
      </c>
      <c r="E66" s="34"/>
      <c r="F66" s="33"/>
      <c r="G66" s="31">
        <f>G67</f>
        <v>102.94999999999999</v>
      </c>
    </row>
    <row r="67" spans="1:7" s="5" customFormat="1" ht="45" customHeight="1">
      <c r="A67" s="59"/>
      <c r="B67" s="32" t="s">
        <v>96</v>
      </c>
      <c r="C67" s="33" t="s">
        <v>36</v>
      </c>
      <c r="D67" s="33" t="s">
        <v>58</v>
      </c>
      <c r="E67" s="34" t="s">
        <v>58</v>
      </c>
      <c r="F67" s="33"/>
      <c r="G67" s="31">
        <f>G68+G70+G72+G74</f>
        <v>102.94999999999999</v>
      </c>
    </row>
    <row r="68" spans="1:7" s="5" customFormat="1" ht="18" customHeight="1" hidden="1">
      <c r="A68" s="59"/>
      <c r="B68" s="5" t="s">
        <v>97</v>
      </c>
      <c r="C68" s="33" t="s">
        <v>36</v>
      </c>
      <c r="D68" s="33" t="s">
        <v>58</v>
      </c>
      <c r="E68" s="34" t="s">
        <v>98</v>
      </c>
      <c r="F68" s="33"/>
      <c r="G68" s="31">
        <f>G69</f>
        <v>0</v>
      </c>
    </row>
    <row r="69" spans="1:7" s="5" customFormat="1" ht="41.25" customHeight="1" hidden="1">
      <c r="A69" s="59"/>
      <c r="B69" s="32" t="s">
        <v>99</v>
      </c>
      <c r="C69" s="33" t="s">
        <v>36</v>
      </c>
      <c r="D69" s="33" t="s">
        <v>58</v>
      </c>
      <c r="E69" s="34" t="s">
        <v>100</v>
      </c>
      <c r="F69" s="33" t="s">
        <v>41</v>
      </c>
      <c r="G69" s="31"/>
    </row>
    <row r="70" spans="1:7" s="5" customFormat="1" ht="30" customHeight="1">
      <c r="A70" s="59"/>
      <c r="B70" s="32" t="s">
        <v>101</v>
      </c>
      <c r="C70" s="33" t="s">
        <v>36</v>
      </c>
      <c r="D70" s="33" t="s">
        <v>58</v>
      </c>
      <c r="E70" s="34" t="s">
        <v>102</v>
      </c>
      <c r="F70" s="33"/>
      <c r="G70" s="31">
        <f>G71</f>
        <v>100</v>
      </c>
    </row>
    <row r="71" spans="1:7" s="5" customFormat="1" ht="48" customHeight="1">
      <c r="A71" s="59"/>
      <c r="B71" s="32" t="s">
        <v>103</v>
      </c>
      <c r="C71" s="33" t="s">
        <v>36</v>
      </c>
      <c r="D71" s="33" t="s">
        <v>58</v>
      </c>
      <c r="E71" s="34" t="s">
        <v>104</v>
      </c>
      <c r="F71" s="33" t="s">
        <v>41</v>
      </c>
      <c r="G71" s="31">
        <v>100</v>
      </c>
    </row>
    <row r="72" spans="1:7" s="5" customFormat="1" ht="30.75" customHeight="1">
      <c r="A72" s="59"/>
      <c r="B72" s="32" t="s">
        <v>105</v>
      </c>
      <c r="C72" s="33" t="s">
        <v>36</v>
      </c>
      <c r="D72" s="33" t="s">
        <v>58</v>
      </c>
      <c r="E72" s="34" t="s">
        <v>106</v>
      </c>
      <c r="F72" s="33"/>
      <c r="G72" s="31">
        <f>G73</f>
        <v>-69.4</v>
      </c>
    </row>
    <row r="73" spans="1:7" s="5" customFormat="1" ht="44.25" customHeight="1">
      <c r="A73" s="59"/>
      <c r="B73" s="32" t="s">
        <v>107</v>
      </c>
      <c r="C73" s="33" t="s">
        <v>36</v>
      </c>
      <c r="D73" s="33" t="s">
        <v>58</v>
      </c>
      <c r="E73" s="34" t="s">
        <v>108</v>
      </c>
      <c r="F73" s="33" t="s">
        <v>41</v>
      </c>
      <c r="G73" s="31">
        <v>-69.4</v>
      </c>
    </row>
    <row r="74" spans="1:7" s="5" customFormat="1" ht="30.75" customHeight="1">
      <c r="A74" s="59"/>
      <c r="B74" s="32" t="s">
        <v>109</v>
      </c>
      <c r="C74" s="33" t="s">
        <v>36</v>
      </c>
      <c r="D74" s="33" t="s">
        <v>58</v>
      </c>
      <c r="E74" s="34" t="s">
        <v>110</v>
      </c>
      <c r="F74" s="33"/>
      <c r="G74" s="31">
        <f>G75</f>
        <v>72.35</v>
      </c>
    </row>
    <row r="75" spans="1:8" s="5" customFormat="1" ht="45" customHeight="1">
      <c r="A75" s="59"/>
      <c r="B75" s="32" t="s">
        <v>111</v>
      </c>
      <c r="C75" s="33" t="s">
        <v>36</v>
      </c>
      <c r="D75" s="33" t="s">
        <v>58</v>
      </c>
      <c r="E75" s="34" t="s">
        <v>112</v>
      </c>
      <c r="F75" s="33" t="s">
        <v>41</v>
      </c>
      <c r="G75" s="31">
        <v>72.35</v>
      </c>
      <c r="H75" s="37" t="s">
        <v>113</v>
      </c>
    </row>
    <row r="76" spans="1:7" s="5" customFormat="1" ht="18.75" customHeight="1" hidden="1">
      <c r="A76" s="59"/>
      <c r="B76" s="35" t="s">
        <v>114</v>
      </c>
      <c r="C76" s="33" t="s">
        <v>115</v>
      </c>
      <c r="D76" s="33"/>
      <c r="E76" s="34"/>
      <c r="F76" s="33"/>
      <c r="G76" s="31">
        <f>G77</f>
        <v>0</v>
      </c>
    </row>
    <row r="77" spans="1:10" s="5" customFormat="1" ht="15" customHeight="1" hidden="1">
      <c r="A77" s="59"/>
      <c r="B77" s="32" t="s">
        <v>116</v>
      </c>
      <c r="C77" s="33" t="s">
        <v>115</v>
      </c>
      <c r="D77" s="33" t="s">
        <v>36</v>
      </c>
      <c r="E77" s="34"/>
      <c r="F77" s="33"/>
      <c r="G77" s="31">
        <f>G78</f>
        <v>0</v>
      </c>
      <c r="J77" s="38"/>
    </row>
    <row r="78" spans="1:10" s="5" customFormat="1" ht="49.5" customHeight="1" hidden="1">
      <c r="A78" s="59"/>
      <c r="B78" s="32" t="s">
        <v>96</v>
      </c>
      <c r="C78" s="33" t="s">
        <v>115</v>
      </c>
      <c r="D78" s="33" t="s">
        <v>36</v>
      </c>
      <c r="E78" s="34" t="s">
        <v>58</v>
      </c>
      <c r="F78" s="33"/>
      <c r="G78" s="31">
        <f>G79</f>
        <v>0</v>
      </c>
      <c r="J78" s="38"/>
    </row>
    <row r="79" spans="1:10" s="5" customFormat="1" ht="27" hidden="1">
      <c r="A79" s="59"/>
      <c r="B79" s="32" t="s">
        <v>117</v>
      </c>
      <c r="C79" s="33" t="s">
        <v>115</v>
      </c>
      <c r="D79" s="33" t="s">
        <v>36</v>
      </c>
      <c r="E79" s="34" t="s">
        <v>118</v>
      </c>
      <c r="F79" s="33"/>
      <c r="G79" s="31">
        <f>G80</f>
        <v>0</v>
      </c>
      <c r="J79" s="38"/>
    </row>
    <row r="80" spans="1:10" s="5" customFormat="1" ht="45" customHeight="1" hidden="1">
      <c r="A80" s="59"/>
      <c r="B80" s="35" t="s">
        <v>119</v>
      </c>
      <c r="C80" s="33" t="s">
        <v>115</v>
      </c>
      <c r="D80" s="33" t="s">
        <v>36</v>
      </c>
      <c r="E80" s="34" t="s">
        <v>120</v>
      </c>
      <c r="F80" s="33" t="s">
        <v>41</v>
      </c>
      <c r="G80" s="31"/>
      <c r="J80" s="38"/>
    </row>
    <row r="81" spans="1:10" s="5" customFormat="1" ht="13.5">
      <c r="A81" s="59"/>
      <c r="B81" s="35" t="s">
        <v>121</v>
      </c>
      <c r="C81" s="33" t="s">
        <v>122</v>
      </c>
      <c r="D81" s="33"/>
      <c r="E81" s="34"/>
      <c r="F81" s="33"/>
      <c r="G81" s="31">
        <f>G82</f>
        <v>-10</v>
      </c>
      <c r="J81" s="38"/>
    </row>
    <row r="82" spans="1:10" s="5" customFormat="1" ht="13.5">
      <c r="A82" s="59"/>
      <c r="B82" s="35" t="s">
        <v>123</v>
      </c>
      <c r="C82" s="33" t="s">
        <v>122</v>
      </c>
      <c r="D82" s="33" t="s">
        <v>122</v>
      </c>
      <c r="E82" s="34"/>
      <c r="F82" s="33"/>
      <c r="G82" s="31">
        <f>G83</f>
        <v>-10</v>
      </c>
      <c r="J82" s="38"/>
    </row>
    <row r="83" spans="1:10" s="5" customFormat="1" ht="13.5">
      <c r="A83" s="59"/>
      <c r="B83" s="28" t="s">
        <v>16</v>
      </c>
      <c r="C83" s="33" t="s">
        <v>122</v>
      </c>
      <c r="D83" s="33" t="s">
        <v>122</v>
      </c>
      <c r="E83" s="34" t="s">
        <v>17</v>
      </c>
      <c r="F83" s="33"/>
      <c r="G83" s="31">
        <f>G84</f>
        <v>-10</v>
      </c>
      <c r="J83" s="38"/>
    </row>
    <row r="84" spans="1:10" s="5" customFormat="1" ht="27">
      <c r="A84" s="59"/>
      <c r="B84" s="28" t="s">
        <v>18</v>
      </c>
      <c r="C84" s="33" t="s">
        <v>122</v>
      </c>
      <c r="D84" s="33" t="s">
        <v>122</v>
      </c>
      <c r="E84" s="34" t="s">
        <v>19</v>
      </c>
      <c r="F84" s="33"/>
      <c r="G84" s="31">
        <f>SUM(G85:G86)</f>
        <v>-10</v>
      </c>
      <c r="J84" s="38"/>
    </row>
    <row r="85" spans="1:8" s="39" customFormat="1" ht="45" customHeight="1">
      <c r="A85" s="59"/>
      <c r="B85" s="32" t="s">
        <v>65</v>
      </c>
      <c r="C85" s="33" t="s">
        <v>122</v>
      </c>
      <c r="D85" s="33" t="s">
        <v>122</v>
      </c>
      <c r="E85" s="30" t="s">
        <v>66</v>
      </c>
      <c r="F85" s="33" t="s">
        <v>41</v>
      </c>
      <c r="G85" s="31">
        <f>-10-28</f>
        <v>-38</v>
      </c>
      <c r="H85" s="1"/>
    </row>
    <row r="86" spans="1:8" s="39" customFormat="1" ht="45" customHeight="1">
      <c r="A86" s="59"/>
      <c r="B86" s="32" t="s">
        <v>124</v>
      </c>
      <c r="C86" s="33" t="s">
        <v>122</v>
      </c>
      <c r="D86" s="33" t="s">
        <v>122</v>
      </c>
      <c r="E86" s="30" t="s">
        <v>66</v>
      </c>
      <c r="F86" s="33" t="s">
        <v>86</v>
      </c>
      <c r="G86" s="31">
        <v>28</v>
      </c>
      <c r="H86" s="1"/>
    </row>
    <row r="87" spans="1:8" s="39" customFormat="1" ht="13.5">
      <c r="A87" s="59"/>
      <c r="B87" s="32" t="s">
        <v>125</v>
      </c>
      <c r="C87" s="33" t="s">
        <v>126</v>
      </c>
      <c r="D87" s="33"/>
      <c r="E87" s="30"/>
      <c r="F87" s="33"/>
      <c r="G87" s="31">
        <f>G88</f>
        <v>3704</v>
      </c>
      <c r="H87" s="1"/>
    </row>
    <row r="88" spans="1:8" s="39" customFormat="1" ht="13.5">
      <c r="A88" s="59"/>
      <c r="B88" s="32" t="s">
        <v>127</v>
      </c>
      <c r="C88" s="33" t="s">
        <v>126</v>
      </c>
      <c r="D88" s="33" t="s">
        <v>13</v>
      </c>
      <c r="E88" s="30"/>
      <c r="F88" s="33"/>
      <c r="G88" s="31">
        <f>SUM(G89,G100,G104)</f>
        <v>3704</v>
      </c>
      <c r="H88" s="1"/>
    </row>
    <row r="89" spans="1:8" s="39" customFormat="1" ht="45.75" customHeight="1">
      <c r="A89" s="59"/>
      <c r="B89" s="28" t="s">
        <v>128</v>
      </c>
      <c r="C89" s="33" t="s">
        <v>126</v>
      </c>
      <c r="D89" s="33" t="s">
        <v>13</v>
      </c>
      <c r="E89" s="30" t="s">
        <v>15</v>
      </c>
      <c r="F89" s="33"/>
      <c r="G89" s="31">
        <f>SUM(G90,G94,G97)</f>
        <v>3724.5</v>
      </c>
      <c r="H89" s="1"/>
    </row>
    <row r="90" spans="1:8" s="39" customFormat="1" ht="45" customHeight="1">
      <c r="A90" s="59"/>
      <c r="B90" s="28" t="s">
        <v>129</v>
      </c>
      <c r="C90" s="33" t="s">
        <v>126</v>
      </c>
      <c r="D90" s="33" t="s">
        <v>13</v>
      </c>
      <c r="E90" s="30" t="s">
        <v>130</v>
      </c>
      <c r="F90" s="33"/>
      <c r="G90" s="31">
        <f>SUM(G91:G93)</f>
        <v>3704.5</v>
      </c>
      <c r="H90" s="1"/>
    </row>
    <row r="91" spans="1:8" s="39" customFormat="1" ht="69">
      <c r="A91" s="59"/>
      <c r="B91" s="28" t="s">
        <v>131</v>
      </c>
      <c r="C91" s="29" t="s">
        <v>126</v>
      </c>
      <c r="D91" s="29" t="s">
        <v>13</v>
      </c>
      <c r="E91" s="30" t="s">
        <v>132</v>
      </c>
      <c r="F91" s="29" t="s">
        <v>86</v>
      </c>
      <c r="G91" s="31">
        <f>-182+20.5+235</f>
        <v>73.5</v>
      </c>
      <c r="H91" s="1"/>
    </row>
    <row r="92" spans="1:8" s="39" customFormat="1" ht="69">
      <c r="A92" s="59"/>
      <c r="B92" s="28" t="s">
        <v>133</v>
      </c>
      <c r="C92" s="29" t="s">
        <v>126</v>
      </c>
      <c r="D92" s="29" t="s">
        <v>13</v>
      </c>
      <c r="E92" s="30" t="s">
        <v>134</v>
      </c>
      <c r="F92" s="29" t="s">
        <v>86</v>
      </c>
      <c r="G92" s="31">
        <v>182</v>
      </c>
      <c r="H92" s="1"/>
    </row>
    <row r="93" spans="1:8" s="39" customFormat="1" ht="82.5">
      <c r="A93" s="59"/>
      <c r="B93" s="28" t="s">
        <v>135</v>
      </c>
      <c r="C93" s="29" t="s">
        <v>126</v>
      </c>
      <c r="D93" s="29" t="s">
        <v>13</v>
      </c>
      <c r="E93" s="30" t="s">
        <v>136</v>
      </c>
      <c r="F93" s="29" t="s">
        <v>86</v>
      </c>
      <c r="G93" s="31">
        <v>3449</v>
      </c>
      <c r="H93" s="1"/>
    </row>
    <row r="94" spans="1:8" s="39" customFormat="1" ht="45" customHeight="1">
      <c r="A94" s="59"/>
      <c r="B94" s="28" t="s">
        <v>137</v>
      </c>
      <c r="C94" s="29" t="s">
        <v>126</v>
      </c>
      <c r="D94" s="29" t="s">
        <v>13</v>
      </c>
      <c r="E94" s="30" t="s">
        <v>138</v>
      </c>
      <c r="F94" s="29"/>
      <c r="G94" s="31">
        <f>SUM(G95:G96)</f>
        <v>20</v>
      </c>
      <c r="H94" s="1"/>
    </row>
    <row r="95" spans="1:8" s="39" customFormat="1" ht="45" customHeight="1">
      <c r="A95" s="59"/>
      <c r="B95" s="28" t="s">
        <v>139</v>
      </c>
      <c r="C95" s="29" t="s">
        <v>126</v>
      </c>
      <c r="D95" s="29" t="s">
        <v>13</v>
      </c>
      <c r="E95" s="30" t="s">
        <v>140</v>
      </c>
      <c r="F95" s="29" t="s">
        <v>41</v>
      </c>
      <c r="G95" s="31">
        <f>20-85.9</f>
        <v>-65.9</v>
      </c>
      <c r="H95" s="1"/>
    </row>
    <row r="96" spans="1:8" s="39" customFormat="1" ht="45" customHeight="1">
      <c r="A96" s="59"/>
      <c r="B96" s="28" t="s">
        <v>124</v>
      </c>
      <c r="C96" s="29" t="s">
        <v>126</v>
      </c>
      <c r="D96" s="29" t="s">
        <v>13</v>
      </c>
      <c r="E96" s="30" t="s">
        <v>140</v>
      </c>
      <c r="F96" s="29" t="s">
        <v>86</v>
      </c>
      <c r="G96" s="31">
        <v>85.9</v>
      </c>
      <c r="H96" s="1"/>
    </row>
    <row r="97" spans="1:8" s="39" customFormat="1" ht="60" customHeight="1" hidden="1">
      <c r="A97" s="59"/>
      <c r="B97" s="28" t="s">
        <v>141</v>
      </c>
      <c r="C97" s="29" t="s">
        <v>126</v>
      </c>
      <c r="D97" s="29" t="s">
        <v>13</v>
      </c>
      <c r="E97" s="30" t="s">
        <v>142</v>
      </c>
      <c r="F97" s="29"/>
      <c r="G97" s="40">
        <f>SUM(G98:G99)</f>
        <v>0</v>
      </c>
      <c r="H97" s="1"/>
    </row>
    <row r="98" spans="1:8" s="39" customFormat="1" ht="101.25" customHeight="1" hidden="1">
      <c r="A98" s="59"/>
      <c r="B98" s="28" t="s">
        <v>143</v>
      </c>
      <c r="C98" s="29" t="s">
        <v>126</v>
      </c>
      <c r="D98" s="29" t="s">
        <v>13</v>
      </c>
      <c r="E98" s="30" t="s">
        <v>144</v>
      </c>
      <c r="F98" s="29" t="s">
        <v>145</v>
      </c>
      <c r="G98" s="40"/>
      <c r="H98" s="1"/>
    </row>
    <row r="99" spans="1:8" s="39" customFormat="1" ht="120.75" customHeight="1" hidden="1">
      <c r="A99" s="59"/>
      <c r="B99" s="28" t="s">
        <v>146</v>
      </c>
      <c r="C99" s="29" t="s">
        <v>126</v>
      </c>
      <c r="D99" s="29" t="s">
        <v>13</v>
      </c>
      <c r="E99" s="30" t="s">
        <v>144</v>
      </c>
      <c r="F99" s="29" t="s">
        <v>86</v>
      </c>
      <c r="G99" s="40"/>
      <c r="H99" s="1"/>
    </row>
    <row r="100" spans="1:8" s="39" customFormat="1" ht="54.75" hidden="1">
      <c r="A100" s="59"/>
      <c r="B100" s="28" t="s">
        <v>147</v>
      </c>
      <c r="C100" s="29" t="s">
        <v>126</v>
      </c>
      <c r="D100" s="29" t="s">
        <v>13</v>
      </c>
      <c r="E100" s="30" t="s">
        <v>115</v>
      </c>
      <c r="F100" s="29"/>
      <c r="G100" s="40">
        <f>G101</f>
        <v>0</v>
      </c>
      <c r="H100" s="1"/>
    </row>
    <row r="101" spans="1:8" s="39" customFormat="1" ht="21.75" customHeight="1" hidden="1">
      <c r="A101" s="59"/>
      <c r="B101" s="28" t="s">
        <v>148</v>
      </c>
      <c r="C101" s="29" t="s">
        <v>126</v>
      </c>
      <c r="D101" s="29" t="s">
        <v>13</v>
      </c>
      <c r="E101" s="30" t="s">
        <v>149</v>
      </c>
      <c r="F101" s="29"/>
      <c r="G101" s="40">
        <f>SUM(G102:G103)</f>
        <v>0</v>
      </c>
      <c r="H101" s="1"/>
    </row>
    <row r="102" spans="1:7" s="41" customFormat="1" ht="69" hidden="1">
      <c r="A102" s="59"/>
      <c r="B102" s="28" t="s">
        <v>150</v>
      </c>
      <c r="C102" s="29" t="s">
        <v>126</v>
      </c>
      <c r="D102" s="29" t="s">
        <v>13</v>
      </c>
      <c r="E102" s="30" t="s">
        <v>151</v>
      </c>
      <c r="F102" s="29">
        <v>600</v>
      </c>
      <c r="G102" s="40">
        <v>0</v>
      </c>
    </row>
    <row r="103" spans="1:7" s="41" customFormat="1" ht="69" hidden="1">
      <c r="A103" s="59"/>
      <c r="B103" s="28" t="s">
        <v>152</v>
      </c>
      <c r="C103" s="29" t="s">
        <v>126</v>
      </c>
      <c r="D103" s="29" t="s">
        <v>13</v>
      </c>
      <c r="E103" s="30" t="s">
        <v>153</v>
      </c>
      <c r="F103" s="29" t="s">
        <v>86</v>
      </c>
      <c r="G103" s="40">
        <v>0</v>
      </c>
    </row>
    <row r="104" spans="1:7" s="41" customFormat="1" ht="13.5">
      <c r="A104" s="59"/>
      <c r="B104" s="28" t="s">
        <v>16</v>
      </c>
      <c r="C104" s="29" t="s">
        <v>126</v>
      </c>
      <c r="D104" s="29" t="s">
        <v>13</v>
      </c>
      <c r="E104" s="30" t="s">
        <v>17</v>
      </c>
      <c r="F104" s="29"/>
      <c r="G104" s="40">
        <f>G105</f>
        <v>-20.5</v>
      </c>
    </row>
    <row r="105" spans="1:7" s="41" customFormat="1" ht="27">
      <c r="A105" s="59"/>
      <c r="B105" s="28" t="s">
        <v>18</v>
      </c>
      <c r="C105" s="29" t="s">
        <v>126</v>
      </c>
      <c r="D105" s="29" t="s">
        <v>13</v>
      </c>
      <c r="E105" s="30" t="s">
        <v>19</v>
      </c>
      <c r="F105" s="29"/>
      <c r="G105" s="40">
        <f>G106</f>
        <v>-20.5</v>
      </c>
    </row>
    <row r="106" spans="1:7" s="41" customFormat="1" ht="63" customHeight="1">
      <c r="A106" s="59"/>
      <c r="B106" s="28" t="s">
        <v>154</v>
      </c>
      <c r="C106" s="29" t="s">
        <v>126</v>
      </c>
      <c r="D106" s="29" t="s">
        <v>13</v>
      </c>
      <c r="E106" s="30" t="s">
        <v>155</v>
      </c>
      <c r="F106" s="29" t="s">
        <v>86</v>
      </c>
      <c r="G106" s="40">
        <v>-20.5</v>
      </c>
    </row>
    <row r="107" spans="1:7" s="41" customFormat="1" ht="13.5">
      <c r="A107" s="59"/>
      <c r="B107" s="28" t="s">
        <v>156</v>
      </c>
      <c r="C107" s="33" t="s">
        <v>68</v>
      </c>
      <c r="D107" s="33"/>
      <c r="E107" s="30"/>
      <c r="F107" s="29"/>
      <c r="G107" s="40">
        <f>SUM(G108,G113)</f>
        <v>-53.391000000000005</v>
      </c>
    </row>
    <row r="108" spans="1:7" s="41" customFormat="1" ht="13.5" hidden="1">
      <c r="A108" s="59"/>
      <c r="B108" s="28" t="s">
        <v>157</v>
      </c>
      <c r="C108" s="33" t="s">
        <v>68</v>
      </c>
      <c r="D108" s="33" t="s">
        <v>13</v>
      </c>
      <c r="E108" s="30"/>
      <c r="F108" s="29"/>
      <c r="G108" s="40">
        <f>G109</f>
        <v>0</v>
      </c>
    </row>
    <row r="109" spans="1:7" s="41" customFormat="1" ht="59.25" customHeight="1" hidden="1">
      <c r="A109" s="59"/>
      <c r="B109" s="32" t="s">
        <v>158</v>
      </c>
      <c r="C109" s="33" t="s">
        <v>68</v>
      </c>
      <c r="D109" s="33" t="s">
        <v>13</v>
      </c>
      <c r="E109" s="30" t="s">
        <v>36</v>
      </c>
      <c r="F109" s="29"/>
      <c r="G109" s="40">
        <f>G110</f>
        <v>0</v>
      </c>
    </row>
    <row r="110" spans="1:7" s="41" customFormat="1" ht="13.5" hidden="1">
      <c r="A110" s="59"/>
      <c r="B110" s="32" t="s">
        <v>159</v>
      </c>
      <c r="C110" s="33" t="s">
        <v>68</v>
      </c>
      <c r="D110" s="33" t="s">
        <v>13</v>
      </c>
      <c r="E110" s="30" t="s">
        <v>160</v>
      </c>
      <c r="F110" s="29"/>
      <c r="G110" s="40">
        <f>SUM(G111:G112)</f>
        <v>0</v>
      </c>
    </row>
    <row r="111" spans="1:7" s="5" customFormat="1" ht="48.75" customHeight="1" hidden="1">
      <c r="A111" s="59"/>
      <c r="B111" s="32" t="s">
        <v>161</v>
      </c>
      <c r="C111" s="33" t="s">
        <v>68</v>
      </c>
      <c r="D111" s="33" t="s">
        <v>13</v>
      </c>
      <c r="E111" s="30" t="s">
        <v>162</v>
      </c>
      <c r="F111" s="33" t="s">
        <v>41</v>
      </c>
      <c r="G111" s="31"/>
    </row>
    <row r="112" spans="1:7" s="5" customFormat="1" ht="33" customHeight="1" hidden="1">
      <c r="A112" s="59"/>
      <c r="B112" s="32" t="s">
        <v>163</v>
      </c>
      <c r="C112" s="33" t="s">
        <v>68</v>
      </c>
      <c r="D112" s="33" t="s">
        <v>13</v>
      </c>
      <c r="E112" s="30" t="s">
        <v>162</v>
      </c>
      <c r="F112" s="33" t="s">
        <v>145</v>
      </c>
      <c r="G112" s="31"/>
    </row>
    <row r="113" spans="1:7" s="5" customFormat="1" ht="13.5">
      <c r="A113" s="59"/>
      <c r="B113" s="28" t="s">
        <v>164</v>
      </c>
      <c r="C113" s="33" t="s">
        <v>68</v>
      </c>
      <c r="D113" s="33" t="s">
        <v>58</v>
      </c>
      <c r="E113" s="34"/>
      <c r="F113" s="33"/>
      <c r="G113" s="31">
        <f>G114</f>
        <v>-53.391000000000005</v>
      </c>
    </row>
    <row r="114" spans="1:7" s="5" customFormat="1" ht="13.5">
      <c r="A114" s="59"/>
      <c r="B114" s="28" t="s">
        <v>165</v>
      </c>
      <c r="C114" s="33" t="s">
        <v>68</v>
      </c>
      <c r="D114" s="33" t="s">
        <v>58</v>
      </c>
      <c r="E114" s="34" t="s">
        <v>17</v>
      </c>
      <c r="F114" s="33"/>
      <c r="G114" s="31">
        <f>G115</f>
        <v>-53.391000000000005</v>
      </c>
    </row>
    <row r="115" spans="1:7" s="5" customFormat="1" ht="27">
      <c r="A115" s="59"/>
      <c r="B115" s="28" t="s">
        <v>18</v>
      </c>
      <c r="C115" s="33" t="s">
        <v>68</v>
      </c>
      <c r="D115" s="33" t="s">
        <v>58</v>
      </c>
      <c r="E115" s="34" t="s">
        <v>19</v>
      </c>
      <c r="F115" s="33"/>
      <c r="G115" s="31">
        <f>SUM(G116:G118)</f>
        <v>-53.391000000000005</v>
      </c>
    </row>
    <row r="116" spans="1:7" s="5" customFormat="1" ht="27">
      <c r="A116" s="59"/>
      <c r="B116" s="28" t="s">
        <v>166</v>
      </c>
      <c r="C116" s="33" t="s">
        <v>68</v>
      </c>
      <c r="D116" s="33" t="s">
        <v>58</v>
      </c>
      <c r="E116" s="34" t="s">
        <v>167</v>
      </c>
      <c r="F116" s="33" t="s">
        <v>145</v>
      </c>
      <c r="G116" s="31">
        <v>10</v>
      </c>
    </row>
    <row r="117" spans="1:7" s="5" customFormat="1" ht="30.75" customHeight="1">
      <c r="A117" s="59"/>
      <c r="B117" s="32" t="s">
        <v>168</v>
      </c>
      <c r="C117" s="33" t="s">
        <v>68</v>
      </c>
      <c r="D117" s="33" t="s">
        <v>58</v>
      </c>
      <c r="E117" s="34" t="s">
        <v>169</v>
      </c>
      <c r="F117" s="33" t="s">
        <v>27</v>
      </c>
      <c r="G117" s="31">
        <v>-91.926</v>
      </c>
    </row>
    <row r="118" spans="1:7" s="5" customFormat="1" ht="42" customHeight="1">
      <c r="A118" s="59"/>
      <c r="B118" s="28" t="s">
        <v>170</v>
      </c>
      <c r="C118" s="33" t="s">
        <v>68</v>
      </c>
      <c r="D118" s="33" t="s">
        <v>58</v>
      </c>
      <c r="E118" s="34" t="s">
        <v>171</v>
      </c>
      <c r="F118" s="33" t="s">
        <v>27</v>
      </c>
      <c r="G118" s="31">
        <v>28.535</v>
      </c>
    </row>
    <row r="119" spans="1:7" s="5" customFormat="1" ht="13.5">
      <c r="A119" s="59"/>
      <c r="B119" s="28" t="s">
        <v>172</v>
      </c>
      <c r="C119" s="33" t="s">
        <v>29</v>
      </c>
      <c r="D119" s="33"/>
      <c r="E119" s="30"/>
      <c r="F119" s="33"/>
      <c r="G119" s="31">
        <f>G120</f>
        <v>-38.535</v>
      </c>
    </row>
    <row r="120" spans="1:7" s="5" customFormat="1" ht="13.5">
      <c r="A120" s="59"/>
      <c r="B120" s="28" t="s">
        <v>173</v>
      </c>
      <c r="C120" s="33" t="s">
        <v>29</v>
      </c>
      <c r="D120" s="33" t="s">
        <v>56</v>
      </c>
      <c r="E120" s="30"/>
      <c r="F120" s="33"/>
      <c r="G120" s="31">
        <f>G121</f>
        <v>-38.535</v>
      </c>
    </row>
    <row r="121" spans="1:7" s="5" customFormat="1" ht="13.5">
      <c r="A121" s="59"/>
      <c r="B121" s="28" t="s">
        <v>16</v>
      </c>
      <c r="C121" s="33" t="s">
        <v>29</v>
      </c>
      <c r="D121" s="33" t="s">
        <v>56</v>
      </c>
      <c r="E121" s="30" t="s">
        <v>17</v>
      </c>
      <c r="F121" s="33"/>
      <c r="G121" s="31">
        <f>G122</f>
        <v>-38.535</v>
      </c>
    </row>
    <row r="122" spans="1:7" s="5" customFormat="1" ht="27">
      <c r="A122" s="59"/>
      <c r="B122" s="28" t="s">
        <v>18</v>
      </c>
      <c r="C122" s="33" t="s">
        <v>29</v>
      </c>
      <c r="D122" s="33" t="s">
        <v>56</v>
      </c>
      <c r="E122" s="30" t="s">
        <v>19</v>
      </c>
      <c r="F122" s="33"/>
      <c r="G122" s="31">
        <f>SUM(G123:G124)</f>
        <v>-38.535</v>
      </c>
    </row>
    <row r="123" spans="1:7" s="5" customFormat="1" ht="41.25">
      <c r="A123" s="59"/>
      <c r="B123" s="32" t="s">
        <v>139</v>
      </c>
      <c r="C123" s="33" t="s">
        <v>29</v>
      </c>
      <c r="D123" s="33" t="s">
        <v>56</v>
      </c>
      <c r="E123" s="30" t="s">
        <v>66</v>
      </c>
      <c r="F123" s="33" t="s">
        <v>41</v>
      </c>
      <c r="G123" s="31">
        <f>-28.535-10-18.915</f>
        <v>-57.449999999999996</v>
      </c>
    </row>
    <row r="124" spans="1:7" s="5" customFormat="1" ht="41.25">
      <c r="A124" s="19"/>
      <c r="B124" s="32" t="s">
        <v>124</v>
      </c>
      <c r="C124" s="33" t="s">
        <v>29</v>
      </c>
      <c r="D124" s="33" t="s">
        <v>56</v>
      </c>
      <c r="E124" s="30" t="s">
        <v>66</v>
      </c>
      <c r="F124" s="33" t="s">
        <v>86</v>
      </c>
      <c r="G124" s="31">
        <v>18.915</v>
      </c>
    </row>
    <row r="125" spans="1:8" s="46" customFormat="1" ht="27" hidden="1">
      <c r="A125" s="60">
        <v>730</v>
      </c>
      <c r="B125" s="42" t="s">
        <v>174</v>
      </c>
      <c r="C125" s="43"/>
      <c r="D125" s="43"/>
      <c r="E125" s="44"/>
      <c r="F125" s="43"/>
      <c r="G125" s="45">
        <f>G126</f>
        <v>0</v>
      </c>
      <c r="H125" s="5"/>
    </row>
    <row r="126" spans="1:8" s="46" customFormat="1" ht="13.5" hidden="1">
      <c r="A126" s="60"/>
      <c r="B126" s="25" t="s">
        <v>12</v>
      </c>
      <c r="C126" s="29" t="s">
        <v>13</v>
      </c>
      <c r="D126" s="29"/>
      <c r="E126" s="30"/>
      <c r="F126" s="29"/>
      <c r="G126" s="31">
        <f>G127</f>
        <v>0</v>
      </c>
      <c r="H126" s="5"/>
    </row>
    <row r="127" spans="1:7" s="5" customFormat="1" ht="54.75" hidden="1">
      <c r="A127" s="60"/>
      <c r="B127" s="28" t="s">
        <v>175</v>
      </c>
      <c r="C127" s="29" t="s">
        <v>13</v>
      </c>
      <c r="D127" s="29" t="s">
        <v>58</v>
      </c>
      <c r="E127" s="30"/>
      <c r="F127" s="29"/>
      <c r="G127" s="31">
        <f>G128</f>
        <v>0</v>
      </c>
    </row>
    <row r="128" spans="1:7" s="5" customFormat="1" ht="13.5" hidden="1">
      <c r="A128" s="60"/>
      <c r="B128" s="28" t="s">
        <v>16</v>
      </c>
      <c r="C128" s="29" t="s">
        <v>13</v>
      </c>
      <c r="D128" s="29" t="s">
        <v>58</v>
      </c>
      <c r="E128" s="30" t="s">
        <v>17</v>
      </c>
      <c r="F128" s="29"/>
      <c r="G128" s="31">
        <f>G129</f>
        <v>0</v>
      </c>
    </row>
    <row r="129" spans="1:7" s="5" customFormat="1" ht="27" hidden="1">
      <c r="A129" s="60"/>
      <c r="B129" s="28" t="s">
        <v>18</v>
      </c>
      <c r="C129" s="29" t="s">
        <v>13</v>
      </c>
      <c r="D129" s="29" t="s">
        <v>58</v>
      </c>
      <c r="E129" s="30" t="s">
        <v>19</v>
      </c>
      <c r="F129" s="29"/>
      <c r="G129" s="31">
        <f>G130</f>
        <v>0</v>
      </c>
    </row>
    <row r="130" spans="1:7" s="5" customFormat="1" ht="41.25" hidden="1">
      <c r="A130" s="60"/>
      <c r="B130" s="28" t="s">
        <v>176</v>
      </c>
      <c r="C130" s="29" t="s">
        <v>13</v>
      </c>
      <c r="D130" s="29" t="s">
        <v>58</v>
      </c>
      <c r="E130" s="30" t="s">
        <v>177</v>
      </c>
      <c r="F130" s="29" t="s">
        <v>41</v>
      </c>
      <c r="G130" s="31"/>
    </row>
    <row r="131" spans="1:7" s="52" customFormat="1" ht="15">
      <c r="A131" s="47"/>
      <c r="B131" s="20" t="s">
        <v>178</v>
      </c>
      <c r="C131" s="48"/>
      <c r="D131" s="48"/>
      <c r="E131" s="49"/>
      <c r="F131" s="50"/>
      <c r="G131" s="51">
        <f>SUM(G9,G125)</f>
        <v>6538.75</v>
      </c>
    </row>
    <row r="132" spans="3:6" ht="12.75">
      <c r="C132" s="53"/>
      <c r="D132" s="53"/>
      <c r="E132" s="54"/>
      <c r="F132" s="53"/>
    </row>
    <row r="133" spans="3:7" ht="12.75">
      <c r="C133" s="53"/>
      <c r="D133" s="53"/>
      <c r="E133" s="54"/>
      <c r="F133" s="53" t="s">
        <v>179</v>
      </c>
      <c r="G133" s="4">
        <v>6538.75</v>
      </c>
    </row>
    <row r="134" spans="3:7" ht="12.75">
      <c r="C134" s="53"/>
      <c r="D134" s="53"/>
      <c r="E134" s="54"/>
      <c r="F134" s="53"/>
      <c r="G134" s="4">
        <f>G133-G131</f>
        <v>0</v>
      </c>
    </row>
  </sheetData>
  <sheetProtection selectLockedCells="1" selectUnlockedCells="1"/>
  <mergeCells count="6">
    <mergeCell ref="D1:G1"/>
    <mergeCell ref="D2:G2"/>
    <mergeCell ref="D3:G3"/>
    <mergeCell ref="A5:G5"/>
    <mergeCell ref="A9:A123"/>
    <mergeCell ref="A125:A130"/>
  </mergeCells>
  <printOptions/>
  <pageMargins left="0.39375" right="0.19652777777777777" top="0.5902777777777778" bottom="0.5902777777777778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2016-06-01T06:18:18Z</cp:lastPrinted>
  <dcterms:modified xsi:type="dcterms:W3CDTF">2016-06-17T21:29:24Z</dcterms:modified>
  <cp:category/>
  <cp:version/>
  <cp:contentType/>
  <cp:contentStatus/>
</cp:coreProperties>
</file>