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2014 " sheetId="1" r:id="rId1"/>
  </sheets>
  <definedNames/>
  <calcPr fullCalcOnLoad="1"/>
</workbook>
</file>

<file path=xl/sharedStrings.xml><?xml version="1.0" encoding="utf-8"?>
<sst xmlns="http://schemas.openxmlformats.org/spreadsheetml/2006/main" count="426" uniqueCount="161">
  <si>
    <t>ИТОГО РАСХОДОВ:</t>
  </si>
  <si>
    <t>Код главного распорядителя средств бюджета поселения</t>
  </si>
  <si>
    <t>Наименование расходов</t>
  </si>
  <si>
    <t>Код раздела</t>
  </si>
  <si>
    <t>Код подраздела</t>
  </si>
  <si>
    <t>Код целевой статьи</t>
  </si>
  <si>
    <t>Код вида расходов</t>
  </si>
  <si>
    <t>Администрация Андреевского сельского поселения Александровского района Владимирской области</t>
  </si>
  <si>
    <t>03</t>
  </si>
  <si>
    <t>11</t>
  </si>
  <si>
    <t>02</t>
  </si>
  <si>
    <t>10</t>
  </si>
  <si>
    <t>01</t>
  </si>
  <si>
    <t>08</t>
  </si>
  <si>
    <t>09</t>
  </si>
  <si>
    <t>04</t>
  </si>
  <si>
    <t>13</t>
  </si>
  <si>
    <t>07</t>
  </si>
  <si>
    <t>100</t>
  </si>
  <si>
    <t>800</t>
  </si>
  <si>
    <t>200</t>
  </si>
  <si>
    <t>500</t>
  </si>
  <si>
    <t>600</t>
  </si>
  <si>
    <t>300</t>
  </si>
  <si>
    <t>05</t>
  </si>
  <si>
    <t>06</t>
  </si>
  <si>
    <t>План 
на 2017 год</t>
  </si>
  <si>
    <t>План 
на 2018 год</t>
  </si>
  <si>
    <t>Общегосударственные вопросы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</si>
  <si>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</si>
  <si>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</si>
  <si>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</si>
  <si>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</si>
  <si>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</si>
  <si>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</si>
  <si>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</si>
  <si>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Образование</t>
  </si>
  <si>
    <t>Молодежная политика и оздоровление детей</t>
  </si>
  <si>
    <t>Культура, кинемагография</t>
  </si>
  <si>
    <t>Культура</t>
  </si>
  <si>
    <t>Социальная политика</t>
  </si>
  <si>
    <t>Пенсионное обеспечение</t>
  </si>
  <si>
    <t>999</t>
  </si>
  <si>
    <t>Непрограммные расходы органов исполнительной власти</t>
  </si>
  <si>
    <t>Расходы на выплаты по оплате труда работников учреждений и органов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</si>
  <si>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9990080010</t>
  </si>
  <si>
    <t>Резервный фонд администрации муниципального образования  (Иные бюджетные ассигнования)</t>
  </si>
  <si>
    <t>9990060040</t>
  </si>
  <si>
    <t>Другие общегосударственные вопросы</t>
  </si>
  <si>
    <t xml:space="preserve">Муниципальная программа "Развитие муниципальной службы в муниципальном образовании Андреевское сельское поселение Александровского района на 2014-2016 годы" </t>
  </si>
  <si>
    <t>05001</t>
  </si>
  <si>
    <t>0500180020</t>
  </si>
  <si>
    <t>Расходы на обеспечение деятельности учреждений и органов власти (Закупка товаров, работ и услуг для государственных (муниципальных) нужд)</t>
  </si>
  <si>
    <t>Основное мероприятие "Материально-техническое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персонала"</t>
  </si>
  <si>
    <t>999008Б010</t>
  </si>
  <si>
    <t>999008Б020</t>
  </si>
  <si>
    <t>Расходы на выплаты по оплате труда Главы администрации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</si>
  <si>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(Межбюджетные трансферты)</t>
  </si>
  <si>
    <t>Расходы на выполнение функций по осуществлению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</si>
  <si>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9990060060</t>
  </si>
  <si>
    <t>Расходы на проведение мероприятий  (Закупка товаров, работ и услуг для государственных (муниципальных) нужд)</t>
  </si>
  <si>
    <t>Муниципальная программа "Развитие системы пожарной безопасности на территории Андреевского сельского поселения на период 2014-2016 годов"</t>
  </si>
  <si>
    <t>Основное мероприятие "Последовательное развитие системы пожарной безопасности, соверщенствование системы первичных мер пожарной безопасности на территории поселения, а также обеспечение необходимых условий для безопасной жизнедеятельности и услойчивого социально-экономического развития муниципального образования"</t>
  </si>
  <si>
    <t>11001</t>
  </si>
  <si>
    <t>Расходы, связанные с проведением противопожарных работ  (Закупка товаров, работ и услуг для государственных (муниципальных) нужд)</t>
  </si>
  <si>
    <t>1100160090</t>
  </si>
  <si>
    <t>Основное мероприятие "Обеспечение деятельности (оказание услуг) муниципального бюджетного учреждения культуры"</t>
  </si>
  <si>
    <t>Расходы на обеспечение деятельности (оказание услуг) муниципального бюджетного учреждения культуры "Андреевский культурно-методический центр(Предоставление субсидий бюджетным, автономным учреждениям и иным некоммерческим организациям)</t>
  </si>
  <si>
    <t>Расходы на проведение мероприятий (Закупка товаров, работ и услуг для государственных (муниципальных) нужд)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</si>
  <si>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</si>
  <si>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культуры(Предоставление субсидий бюджетным, автономным учреждениям и иным некоммерческим организациям)</t>
  </si>
  <si>
    <t>Расходы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</si>
  <si>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9990051180</t>
  </si>
  <si>
    <t>04001</t>
  </si>
  <si>
    <t>04002</t>
  </si>
  <si>
    <t>0400260060</t>
  </si>
  <si>
    <t>0400140050</t>
  </si>
  <si>
    <t>04003</t>
  </si>
  <si>
    <t>0400370230</t>
  </si>
  <si>
    <t xml:space="preserve">Муниципальная программа "Развитие и модернизация материально-технической базы учреждений культуры муниципального образования Андреевское  сельское поселение (2014-2016 годы)" </t>
  </si>
  <si>
    <t>06001</t>
  </si>
  <si>
    <t>0600170530</t>
  </si>
  <si>
    <t>Основное мероприятие "Ремонт учреждений культуры"</t>
  </si>
  <si>
    <t>Жилищно-коммунальное хозяйство</t>
  </si>
  <si>
    <t>Жилищное хозяйство</t>
  </si>
  <si>
    <t>9990040080</t>
  </si>
  <si>
    <t>9990080080</t>
  </si>
  <si>
    <t>Муниципальная программа "Развитие муниципальной службы в муниципальном образовании Андреевское сельское поселение Александровского района на 2014-2016 годы"</t>
  </si>
  <si>
    <t>05002</t>
  </si>
  <si>
    <t>Расходы на пенсионное обеспечение (Закупка товаров, работ и услуг для государственных (муниципальных) нужд)</t>
  </si>
  <si>
    <t>0500260070</t>
  </si>
  <si>
    <t>Физическая культура и спорт</t>
  </si>
  <si>
    <t>Массовый спорт</t>
  </si>
  <si>
    <t>9990080020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</si>
  <si>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</si>
  <si>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функций муниципальных органов (Закупка товаров, работ и услуг для государственных (муниципальных) нужд)</t>
  </si>
  <si>
    <t>Расходы на мероприятия по укреплению материально-технической базы в зданиях муниципальных учреждений культуры (Предоставление субсидий бюджетным, автономным учреждениям и иным некоммерческим организациям)</t>
  </si>
  <si>
    <t>Расходы на за счет средств местного бюджета на мероприятия по укреплению материально-технической базы в зданиях муниципальных учреждений культуры (Предоставление субсидий бюджетным, автономным учреждениям и иным некоммерческим организациям)</t>
  </si>
  <si>
    <t>Резерв на повышение оплаты труда работникам бюджетных и автономных учреждений (Предоставление субсидий бюджетным, автономным учреждениям и иным некоммерческим организациям)</t>
  </si>
  <si>
    <t>Расходы на пенсионное обеспечение (Социальное обеспечение и иные выплаты населению)</t>
  </si>
  <si>
    <t>9990010030</t>
  </si>
  <si>
    <t>Расходы на выполнение функций по осуществлению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</si>
  <si>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999008Г110</t>
  </si>
  <si>
    <t>Расходы на выплаты по оплате труда МКУ "АХО Андреевского сельского поселения"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</si>
  <si>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МКУ "АХО Андреевского сельского поселения" (Закупка товаров, работ и услуг для государственных (муниципальных) нужд)</t>
  </si>
  <si>
    <t>Резерв на повышение оплаты труда работникам учреждений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</si>
  <si>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МКУ "АХО Андреевского сельского поселения" (иные бюджетные ассигнования)</t>
  </si>
  <si>
    <t>Непрограммные расходы</t>
  </si>
  <si>
    <t>99</t>
  </si>
  <si>
    <t>01001</t>
  </si>
  <si>
    <t>01002</t>
  </si>
  <si>
    <t>0100262060</t>
  </si>
  <si>
    <t>Благоустройство</t>
  </si>
  <si>
    <t>Муниципальная программа "Комплексная программа благоустройства территории Андреевского сельского поселения на 2014-2016 годы"</t>
  </si>
  <si>
    <t>Основное мероприятие "Уличное освещение"</t>
  </si>
  <si>
    <t>03001</t>
  </si>
  <si>
    <t>Расходы на уличное освещение  (Закупка товаров, работ и услуг для государственных (муниципальных) нужд)</t>
  </si>
  <si>
    <t>0300162070</t>
  </si>
  <si>
    <t>03002</t>
  </si>
  <si>
    <t>0300262070</t>
  </si>
  <si>
    <t>Основное мероприятие "Организация и содержание мест захоронения"</t>
  </si>
  <si>
    <t>03003</t>
  </si>
  <si>
    <t>Расходы на организацию и содержание мест захоронения (Закупка товаров, работ и услуг для государственных (муниципальных) нужд)</t>
  </si>
  <si>
    <t>0300362070</t>
  </si>
  <si>
    <t>Основное мероприятие "Прочие мероприятия по  благоустройству территории"</t>
  </si>
  <si>
    <t>03004</t>
  </si>
  <si>
    <t>Расходы на прочие мероприятия по благоустройству территории (Закупка товаров, работ и услуг для государственных (муниципальных) нужд)</t>
  </si>
  <si>
    <t>0300462070</t>
  </si>
  <si>
    <t>Охрана окружающей среды</t>
  </si>
  <si>
    <t>Другие вопросы в области окружающей среды</t>
  </si>
  <si>
    <t>03005</t>
  </si>
  <si>
    <t>0300562070</t>
  </si>
  <si>
    <t xml:space="preserve">Непрограммные расходы </t>
  </si>
  <si>
    <t>Расходы на обеспечение жильем молодых семей  (Межбюджетные трансферты)</t>
  </si>
  <si>
    <t>999001Ж010</t>
  </si>
  <si>
    <t>Расходы на  улучшение жилищных условий граждан, проживающих в сельской местности (Межбюджетные трансферты)</t>
  </si>
  <si>
    <t>999001Ж030</t>
  </si>
  <si>
    <t>05003</t>
  </si>
  <si>
    <t>0500362100</t>
  </si>
  <si>
    <t>Социальное обеспечение населения</t>
  </si>
  <si>
    <t>Основное мероприятие "Проведение культурно-массовых мероприятий  муниципальными учреждениями культуры"</t>
  </si>
  <si>
    <t>0100109601</t>
  </si>
  <si>
    <t>Ведомственная структура расходов бюджета муниципального образования
 Андреевское сельское поселение на плановый период 2017 и 2018 годов</t>
  </si>
  <si>
    <t>Приложение № 6</t>
  </si>
  <si>
    <t>к решению Совета народных депутатов муниципального образования Андреевское сельское поселение</t>
  </si>
  <si>
    <t xml:space="preserve">Основное мероприятие "Размещение информации о деятельности органов местного самоуправления и социально-экономического развития поселения" </t>
  </si>
  <si>
    <t>Расходы на размещение информации о деятельности органов местного самоуправления и социально-экономического развития поселения (Закупка товаров, работ и услуг для государственных (муниципальных) нужд)</t>
  </si>
  <si>
    <t>Муниципальная программа "Капитальный ремонт многоквартирных домов муниципального образования  Андреевское сельское поселение на 2016 год"</t>
  </si>
  <si>
    <t>Основное мероприятие " Оплата взносов на  капитальный ремонт многоквартирных домов"</t>
  </si>
  <si>
    <t xml:space="preserve"> Расходы на оплату взносов на  капитальный ремонт многоквартирных домов (Закупка товаров, работ и услуг для государственных (муниципальных) нужд)</t>
  </si>
  <si>
    <t>Основное мероприятие "Содержание сетей   уличного освещения"</t>
  </si>
  <si>
    <t>Расходы на  содержание сетей  уличного освещения  (Закупка товаров, работ и услуг для государственных (муниципальных) нужд)</t>
  </si>
  <si>
    <t>Основное мероприятие "Ликвидация стихийных свалок"</t>
  </si>
  <si>
    <t>Расходы на ликвидацию стихийных свалок (Закупка товаров, работ и услуг для государственных (муниципальных) нужд)</t>
  </si>
  <si>
    <t>Муниципальная программа "Сохранение и развитие культуры муниципального образования Андреевское сельское поселение на 2014-2016 годы</t>
  </si>
  <si>
    <t>Основное мероприятие "Пенсионное обеспечение"</t>
  </si>
  <si>
    <t xml:space="preserve">Основное мероприятие "Обеспечение  мероприятий по софинансированию краткосрочного плана капитального ремонта многоквартирных домов" </t>
  </si>
  <si>
    <t>Расходы на обеспечение мероприятий по софинансированию краткосрочного плана капитального ремонта многоквартирных домов  (Предоставление субсидий бюджетным, автономным учреждениям и иным некоммерческим организациям)</t>
  </si>
  <si>
    <t xml:space="preserve">Совет народных депутатов Андреевского сельского поселения </t>
  </si>
  <si>
    <t>0600140530</t>
  </si>
  <si>
    <t>от 09.12.2015 № 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</si>
</sst>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0"/>
    <numFmt numFmtId="166" formatCode="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6" fillId="32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textRotation="90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 wrapText="1"/>
    </xf>
    <xf numFmtId="0" fontId="3" fillId="0" borderId="10" xfId="0" applyNumberFormat="1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49" fontId="6" fillId="32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164" fontId="6" fillId="0" borderId="10" xfId="0" applyNumberFormat="1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wrapText="1"/>
    </xf>
    <xf numFmtId="164" fontId="6" fillId="0" borderId="10" xfId="0" applyNumberFormat="1" applyFont="1" applyBorder="1" applyAlignment="1">
      <alignment/>
    </xf>
    <xf numFmtId="164" fontId="6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wrapText="1"/>
    </xf>
    <xf numFmtId="164" fontId="3" fillId="0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NumberFormat="1" applyFont="1" applyFill="1" applyBorder="1" applyAlignment="1">
      <alignment horizontal="left" vertical="top" wrapText="1"/>
    </xf>
    <xf numFmtId="0" fontId="6" fillId="32" borderId="0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center" vertical="justify" wrapText="1"/>
    </xf>
    <xf numFmtId="0" fontId="8" fillId="0" borderId="12" xfId="0" applyFont="1" applyBorder="1" applyAlignment="1">
      <alignment horizontal="center" vertical="justify" wrapText="1"/>
    </xf>
    <xf numFmtId="0" fontId="0" fillId="0" borderId="12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PageLayoutView="0" workbookViewId="0" topLeftCell="A1">
      <selection activeCell="G3" sqref="G3:H3"/>
    </sheetView>
  </sheetViews>
  <sheetFormatPr defaultColWidth="9.140625" defaultRowHeight="12.75"/>
  <cols>
    <col min="1" max="1" width="5.7109375" style="1" customWidth="1"/>
    <col min="2" max="2" width="50.7109375" style="8" customWidth="1"/>
    <col min="3" max="3" width="5.57421875" style="15" customWidth="1"/>
    <col min="4" max="4" width="6.421875" style="15" customWidth="1"/>
    <col min="5" max="5" width="12.00390625" style="37" customWidth="1"/>
    <col min="6" max="6" width="5.28125" style="12" customWidth="1"/>
    <col min="7" max="7" width="10.7109375" style="1" customWidth="1"/>
    <col min="8" max="8" width="11.00390625" style="1" customWidth="1"/>
    <col min="9" max="16384" width="9.140625" style="1" customWidth="1"/>
  </cols>
  <sheetData>
    <row r="1" spans="2:8" s="4" customFormat="1" ht="13.5">
      <c r="B1" s="7"/>
      <c r="C1" s="13"/>
      <c r="D1" s="79"/>
      <c r="E1" s="80"/>
      <c r="F1" s="80"/>
      <c r="G1" s="83" t="s">
        <v>143</v>
      </c>
      <c r="H1" s="84"/>
    </row>
    <row r="2" spans="2:8" s="4" customFormat="1" ht="69" customHeight="1">
      <c r="B2" s="7"/>
      <c r="C2" s="13"/>
      <c r="D2" s="59"/>
      <c r="E2" s="58"/>
      <c r="F2" s="82" t="s">
        <v>144</v>
      </c>
      <c r="G2" s="82"/>
      <c r="H2" s="82"/>
    </row>
    <row r="3" spans="2:8" s="4" customFormat="1" ht="13.5">
      <c r="B3" s="7"/>
      <c r="C3" s="13"/>
      <c r="D3" s="79"/>
      <c r="E3" s="81"/>
      <c r="F3" s="81"/>
      <c r="G3" s="83" t="s">
        <v>160</v>
      </c>
      <c r="H3" s="84"/>
    </row>
    <row r="4" spans="2:6" s="4" customFormat="1" ht="13.5">
      <c r="B4" s="7"/>
      <c r="C4" s="13"/>
      <c r="D4" s="13"/>
      <c r="E4" s="36"/>
      <c r="F4" s="14"/>
    </row>
    <row r="5" spans="1:8" ht="36" customHeight="1">
      <c r="A5" s="85" t="s">
        <v>142</v>
      </c>
      <c r="B5" s="86"/>
      <c r="C5" s="86"/>
      <c r="D5" s="86"/>
      <c r="E5" s="86"/>
      <c r="F5" s="86"/>
      <c r="G5" s="87"/>
      <c r="H5" s="87"/>
    </row>
    <row r="7" spans="1:8" ht="147.75" customHeight="1">
      <c r="A7" s="19" t="s">
        <v>1</v>
      </c>
      <c r="B7" s="20" t="s">
        <v>2</v>
      </c>
      <c r="C7" s="20" t="s">
        <v>3</v>
      </c>
      <c r="D7" s="20" t="s">
        <v>4</v>
      </c>
      <c r="E7" s="60" t="s">
        <v>5</v>
      </c>
      <c r="F7" s="16" t="s">
        <v>6</v>
      </c>
      <c r="G7" s="44" t="s">
        <v>26</v>
      </c>
      <c r="H7" s="44" t="s">
        <v>27</v>
      </c>
    </row>
    <row r="8" spans="1:8" s="2" customFormat="1" ht="12.75">
      <c r="A8" s="61">
        <v>1</v>
      </c>
      <c r="B8" s="16">
        <v>2</v>
      </c>
      <c r="C8" s="62">
        <v>3</v>
      </c>
      <c r="D8" s="62">
        <v>4</v>
      </c>
      <c r="E8" s="63">
        <v>5</v>
      </c>
      <c r="F8" s="62">
        <v>6</v>
      </c>
      <c r="G8" s="61">
        <v>7</v>
      </c>
      <c r="H8" s="61">
        <v>8</v>
      </c>
    </row>
    <row r="9" spans="1:8" s="5" customFormat="1" ht="46.5">
      <c r="A9" s="77">
        <v>703</v>
      </c>
      <c r="B9" s="64" t="s">
        <v>7</v>
      </c>
      <c r="C9" s="29"/>
      <c r="D9" s="29"/>
      <c r="E9" s="38"/>
      <c r="F9" s="30"/>
      <c r="G9" s="23">
        <f>SUM(G10,G33,G39,G70,G75,G92,G103,G48,G65)</f>
        <v>23783.8</v>
      </c>
      <c r="H9" s="23">
        <f>SUM(H10,H33,H39,H70,H75,H92,H103,H48,H65)</f>
        <v>27349.8</v>
      </c>
    </row>
    <row r="10" spans="1:8" s="5" customFormat="1" ht="15">
      <c r="A10" s="78"/>
      <c r="B10" s="65" t="s">
        <v>28</v>
      </c>
      <c r="C10" s="47" t="s">
        <v>12</v>
      </c>
      <c r="D10" s="30"/>
      <c r="E10" s="48"/>
      <c r="F10" s="30"/>
      <c r="G10" s="24">
        <f>SUM(G11,G17,G21)</f>
        <v>10399.6</v>
      </c>
      <c r="H10" s="24">
        <f>SUM(H11,H17,H21)</f>
        <v>10513.300000000001</v>
      </c>
    </row>
    <row r="11" spans="1:8" s="4" customFormat="1" ht="57" customHeight="1">
      <c r="A11" s="78"/>
      <c r="B11" s="66" t="s">
        <v>29</v>
      </c>
      <c r="C11" s="10" t="s">
        <v>12</v>
      </c>
      <c r="D11" s="10" t="s">
        <v>15</v>
      </c>
      <c r="E11" s="35"/>
      <c r="F11" s="10"/>
      <c r="G11" s="24">
        <f>G12</f>
        <v>2683.9</v>
      </c>
      <c r="H11" s="24">
        <f>H12</f>
        <v>2683.9</v>
      </c>
    </row>
    <row r="12" spans="1:8" s="4" customFormat="1" ht="13.5">
      <c r="A12" s="78"/>
      <c r="B12" s="66" t="s">
        <v>107</v>
      </c>
      <c r="C12" s="10" t="s">
        <v>12</v>
      </c>
      <c r="D12" s="10" t="s">
        <v>15</v>
      </c>
      <c r="E12" s="35" t="s">
        <v>108</v>
      </c>
      <c r="F12" s="10"/>
      <c r="G12" s="24">
        <f>G13</f>
        <v>2683.9</v>
      </c>
      <c r="H12" s="24">
        <f>H13</f>
        <v>2683.9</v>
      </c>
    </row>
    <row r="13" spans="1:8" s="4" customFormat="1" ht="27">
      <c r="A13" s="78"/>
      <c r="B13" s="66" t="s">
        <v>43</v>
      </c>
      <c r="C13" s="10" t="s">
        <v>12</v>
      </c>
      <c r="D13" s="10" t="s">
        <v>15</v>
      </c>
      <c r="E13" s="35" t="s">
        <v>42</v>
      </c>
      <c r="F13" s="10"/>
      <c r="G13" s="24">
        <f>SUM(G14:G16)</f>
        <v>2683.9</v>
      </c>
      <c r="H13" s="24">
        <f>SUM(H14:H16)</f>
        <v>2683.9</v>
      </c>
    </row>
    <row r="14" spans="1:8" s="4" customFormat="1" ht="99.75" customHeight="1">
      <c r="A14" s="78"/>
      <c r="B14" s="66" t="s">
        <v>56</v>
      </c>
      <c r="C14" s="10" t="s">
        <v>12</v>
      </c>
      <c r="D14" s="10" t="s">
        <v>15</v>
      </c>
      <c r="E14" s="35" t="s">
        <v>102</v>
      </c>
      <c r="F14" s="10" t="s">
        <v>18</v>
      </c>
      <c r="G14" s="24">
        <v>620.1</v>
      </c>
      <c r="H14" s="24">
        <v>620.1</v>
      </c>
    </row>
    <row r="15" spans="1:8" s="4" customFormat="1" ht="89.25" customHeight="1">
      <c r="A15" s="78"/>
      <c r="B15" s="67" t="s">
        <v>44</v>
      </c>
      <c r="C15" s="9" t="s">
        <v>12</v>
      </c>
      <c r="D15" s="9" t="s">
        <v>15</v>
      </c>
      <c r="E15" s="35" t="s">
        <v>45</v>
      </c>
      <c r="F15" s="9" t="s">
        <v>18</v>
      </c>
      <c r="G15" s="24">
        <v>1447.7</v>
      </c>
      <c r="H15" s="24">
        <v>1447.7</v>
      </c>
    </row>
    <row r="16" spans="1:8" s="4" customFormat="1" ht="87" customHeight="1">
      <c r="A16" s="78"/>
      <c r="B16" s="66" t="s">
        <v>57</v>
      </c>
      <c r="C16" s="10" t="s">
        <v>12</v>
      </c>
      <c r="D16" s="10" t="s">
        <v>15</v>
      </c>
      <c r="E16" s="35" t="s">
        <v>100</v>
      </c>
      <c r="F16" s="10" t="s">
        <v>21</v>
      </c>
      <c r="G16" s="28">
        <v>616.1</v>
      </c>
      <c r="H16" s="28">
        <v>616.1</v>
      </c>
    </row>
    <row r="17" spans="1:9" s="4" customFormat="1" ht="13.5">
      <c r="A17" s="78"/>
      <c r="B17" s="66" t="s">
        <v>30</v>
      </c>
      <c r="C17" s="10" t="s">
        <v>12</v>
      </c>
      <c r="D17" s="10" t="s">
        <v>9</v>
      </c>
      <c r="E17" s="35"/>
      <c r="F17" s="10"/>
      <c r="G17" s="24">
        <f aca="true" t="shared" si="0" ref="G17:H19">G18</f>
        <v>68.6</v>
      </c>
      <c r="H17" s="24">
        <f t="shared" si="0"/>
        <v>68.6</v>
      </c>
      <c r="I17" s="27"/>
    </row>
    <row r="18" spans="1:8" s="4" customFormat="1" ht="13.5">
      <c r="A18" s="78"/>
      <c r="B18" s="66" t="s">
        <v>107</v>
      </c>
      <c r="C18" s="10" t="s">
        <v>12</v>
      </c>
      <c r="D18" s="10" t="s">
        <v>9</v>
      </c>
      <c r="E18" s="35" t="s">
        <v>108</v>
      </c>
      <c r="F18" s="10"/>
      <c r="G18" s="24">
        <f t="shared" si="0"/>
        <v>68.6</v>
      </c>
      <c r="H18" s="24">
        <f t="shared" si="0"/>
        <v>68.6</v>
      </c>
    </row>
    <row r="19" spans="1:8" s="4" customFormat="1" ht="27">
      <c r="A19" s="78"/>
      <c r="B19" s="66" t="s">
        <v>43</v>
      </c>
      <c r="C19" s="10" t="s">
        <v>12</v>
      </c>
      <c r="D19" s="10" t="s">
        <v>9</v>
      </c>
      <c r="E19" s="35" t="s">
        <v>42</v>
      </c>
      <c r="F19" s="10"/>
      <c r="G19" s="24">
        <f t="shared" si="0"/>
        <v>68.6</v>
      </c>
      <c r="H19" s="24">
        <f t="shared" si="0"/>
        <v>68.6</v>
      </c>
    </row>
    <row r="20" spans="1:8" s="4" customFormat="1" ht="27">
      <c r="A20" s="78"/>
      <c r="B20" s="68" t="s">
        <v>46</v>
      </c>
      <c r="C20" s="9" t="s">
        <v>12</v>
      </c>
      <c r="D20" s="9" t="s">
        <v>9</v>
      </c>
      <c r="E20" s="35" t="s">
        <v>47</v>
      </c>
      <c r="F20" s="9" t="s">
        <v>19</v>
      </c>
      <c r="G20" s="24">
        <v>68.6</v>
      </c>
      <c r="H20" s="24">
        <v>68.6</v>
      </c>
    </row>
    <row r="21" spans="1:8" s="4" customFormat="1" ht="13.5">
      <c r="A21" s="78"/>
      <c r="B21" s="68" t="s">
        <v>48</v>
      </c>
      <c r="C21" s="9" t="s">
        <v>12</v>
      </c>
      <c r="D21" s="9" t="s">
        <v>16</v>
      </c>
      <c r="E21" s="35"/>
      <c r="F21" s="9"/>
      <c r="G21" s="24">
        <f>SUM(G22,G28)</f>
        <v>7647.1</v>
      </c>
      <c r="H21" s="24">
        <f>SUM(H22,H28)</f>
        <v>7760.800000000001</v>
      </c>
    </row>
    <row r="22" spans="1:8" s="4" customFormat="1" ht="60" customHeight="1">
      <c r="A22" s="78"/>
      <c r="B22" s="68" t="s">
        <v>49</v>
      </c>
      <c r="C22" s="9" t="s">
        <v>12</v>
      </c>
      <c r="D22" s="9" t="s">
        <v>16</v>
      </c>
      <c r="E22" s="35" t="s">
        <v>24</v>
      </c>
      <c r="F22" s="9"/>
      <c r="G22" s="24">
        <f>G23+G25</f>
        <v>538.1</v>
      </c>
      <c r="H22" s="24">
        <f>H23+H25</f>
        <v>551.4000000000001</v>
      </c>
    </row>
    <row r="23" spans="1:8" s="4" customFormat="1" ht="69">
      <c r="A23" s="78"/>
      <c r="B23" s="68" t="s">
        <v>53</v>
      </c>
      <c r="C23" s="9" t="s">
        <v>12</v>
      </c>
      <c r="D23" s="9" t="s">
        <v>16</v>
      </c>
      <c r="E23" s="35" t="s">
        <v>50</v>
      </c>
      <c r="F23" s="9"/>
      <c r="G23" s="24">
        <f>G24</f>
        <v>387.3</v>
      </c>
      <c r="H23" s="24">
        <f>H24</f>
        <v>400.6</v>
      </c>
    </row>
    <row r="24" spans="1:8" s="4" customFormat="1" ht="48" customHeight="1">
      <c r="A24" s="78"/>
      <c r="B24" s="68" t="s">
        <v>52</v>
      </c>
      <c r="C24" s="9" t="s">
        <v>12</v>
      </c>
      <c r="D24" s="9" t="s">
        <v>16</v>
      </c>
      <c r="E24" s="35" t="s">
        <v>51</v>
      </c>
      <c r="F24" s="9" t="s">
        <v>20</v>
      </c>
      <c r="G24" s="28">
        <v>387.3</v>
      </c>
      <c r="H24" s="28">
        <v>400.6</v>
      </c>
    </row>
    <row r="25" spans="1:8" s="4" customFormat="1" ht="48" customHeight="1">
      <c r="A25" s="78"/>
      <c r="B25" s="68" t="s">
        <v>145</v>
      </c>
      <c r="C25" s="9" t="s">
        <v>12</v>
      </c>
      <c r="D25" s="9" t="s">
        <v>16</v>
      </c>
      <c r="E25" s="35" t="s">
        <v>137</v>
      </c>
      <c r="F25" s="9"/>
      <c r="G25" s="28">
        <v>150.8</v>
      </c>
      <c r="H25" s="28">
        <f>H26</f>
        <v>150.8</v>
      </c>
    </row>
    <row r="26" spans="1:8" s="4" customFormat="1" ht="73.5" customHeight="1">
      <c r="A26" s="78"/>
      <c r="B26" s="68" t="s">
        <v>146</v>
      </c>
      <c r="C26" s="9" t="s">
        <v>12</v>
      </c>
      <c r="D26" s="9" t="s">
        <v>16</v>
      </c>
      <c r="E26" s="35" t="s">
        <v>138</v>
      </c>
      <c r="F26" s="9" t="s">
        <v>20</v>
      </c>
      <c r="G26" s="28">
        <v>150.8</v>
      </c>
      <c r="H26" s="28">
        <v>150.8</v>
      </c>
    </row>
    <row r="27" spans="1:8" s="4" customFormat="1" ht="13.5">
      <c r="A27" s="78"/>
      <c r="B27" s="66" t="s">
        <v>107</v>
      </c>
      <c r="C27" s="9" t="s">
        <v>12</v>
      </c>
      <c r="D27" s="9" t="s">
        <v>16</v>
      </c>
      <c r="E27" s="35" t="s">
        <v>108</v>
      </c>
      <c r="F27" s="9"/>
      <c r="G27" s="49">
        <f>G28</f>
        <v>7109</v>
      </c>
      <c r="H27" s="24">
        <f>H28</f>
        <v>7209.400000000001</v>
      </c>
    </row>
    <row r="28" spans="1:8" s="4" customFormat="1" ht="27">
      <c r="A28" s="78"/>
      <c r="B28" s="66" t="s">
        <v>43</v>
      </c>
      <c r="C28" s="9" t="s">
        <v>12</v>
      </c>
      <c r="D28" s="9" t="s">
        <v>16</v>
      </c>
      <c r="E28" s="35" t="s">
        <v>42</v>
      </c>
      <c r="F28" s="9"/>
      <c r="G28" s="49">
        <f>SUM(G29:G32)</f>
        <v>7109</v>
      </c>
      <c r="H28" s="24">
        <f>SUM(H29:H32)</f>
        <v>7209.400000000001</v>
      </c>
    </row>
    <row r="29" spans="1:8" s="4" customFormat="1" ht="88.5" customHeight="1">
      <c r="A29" s="78"/>
      <c r="B29" s="68" t="s">
        <v>105</v>
      </c>
      <c r="C29" s="9" t="s">
        <v>12</v>
      </c>
      <c r="D29" s="9" t="s">
        <v>16</v>
      </c>
      <c r="E29" s="35" t="s">
        <v>86</v>
      </c>
      <c r="F29" s="9" t="s">
        <v>18</v>
      </c>
      <c r="G29" s="24">
        <v>142.6</v>
      </c>
      <c r="H29" s="24">
        <v>142.6</v>
      </c>
    </row>
    <row r="30" spans="1:8" s="4" customFormat="1" ht="99" customHeight="1">
      <c r="A30" s="78"/>
      <c r="B30" s="68" t="s">
        <v>103</v>
      </c>
      <c r="C30" s="9" t="s">
        <v>12</v>
      </c>
      <c r="D30" s="9" t="s">
        <v>16</v>
      </c>
      <c r="E30" s="35" t="s">
        <v>54</v>
      </c>
      <c r="F30" s="9" t="s">
        <v>18</v>
      </c>
      <c r="G30" s="24">
        <v>4890.9</v>
      </c>
      <c r="H30" s="24">
        <v>4890.9</v>
      </c>
    </row>
    <row r="31" spans="1:8" s="4" customFormat="1" ht="57.75" customHeight="1">
      <c r="A31" s="78"/>
      <c r="B31" s="68" t="s">
        <v>104</v>
      </c>
      <c r="C31" s="9" t="s">
        <v>12</v>
      </c>
      <c r="D31" s="9" t="s">
        <v>16</v>
      </c>
      <c r="E31" s="35" t="s">
        <v>55</v>
      </c>
      <c r="F31" s="9" t="s">
        <v>20</v>
      </c>
      <c r="G31" s="28">
        <v>1865.4</v>
      </c>
      <c r="H31" s="28">
        <v>1965.8</v>
      </c>
    </row>
    <row r="32" spans="1:8" s="4" customFormat="1" ht="44.25" customHeight="1">
      <c r="A32" s="78"/>
      <c r="B32" s="68" t="s">
        <v>106</v>
      </c>
      <c r="C32" s="9" t="s">
        <v>12</v>
      </c>
      <c r="D32" s="9" t="s">
        <v>16</v>
      </c>
      <c r="E32" s="35" t="s">
        <v>55</v>
      </c>
      <c r="F32" s="9" t="s">
        <v>19</v>
      </c>
      <c r="G32" s="24">
        <v>210.1</v>
      </c>
      <c r="H32" s="24">
        <v>210.1</v>
      </c>
    </row>
    <row r="33" spans="1:8" s="4" customFormat="1" ht="13.5">
      <c r="A33" s="78"/>
      <c r="B33" s="68" t="s">
        <v>31</v>
      </c>
      <c r="C33" s="9" t="s">
        <v>10</v>
      </c>
      <c r="D33" s="9"/>
      <c r="E33" s="35"/>
      <c r="F33" s="9"/>
      <c r="G33" s="49">
        <f>G34</f>
        <v>169</v>
      </c>
      <c r="H33" s="49">
        <f>H34</f>
        <v>169</v>
      </c>
    </row>
    <row r="34" spans="1:8" s="4" customFormat="1" ht="13.5">
      <c r="A34" s="78"/>
      <c r="B34" s="68" t="s">
        <v>32</v>
      </c>
      <c r="C34" s="9" t="s">
        <v>10</v>
      </c>
      <c r="D34" s="9" t="s">
        <v>8</v>
      </c>
      <c r="E34" s="35"/>
      <c r="F34" s="9"/>
      <c r="G34" s="49">
        <f>G36</f>
        <v>169</v>
      </c>
      <c r="H34" s="49">
        <f>H36</f>
        <v>169</v>
      </c>
    </row>
    <row r="35" spans="1:8" s="4" customFormat="1" ht="13.5">
      <c r="A35" s="78"/>
      <c r="B35" s="66" t="s">
        <v>107</v>
      </c>
      <c r="C35" s="9" t="s">
        <v>10</v>
      </c>
      <c r="D35" s="9" t="s">
        <v>8</v>
      </c>
      <c r="E35" s="35" t="s">
        <v>108</v>
      </c>
      <c r="F35" s="9"/>
      <c r="G35" s="49">
        <f>G36</f>
        <v>169</v>
      </c>
      <c r="H35" s="49">
        <f>H36</f>
        <v>169</v>
      </c>
    </row>
    <row r="36" spans="1:8" s="4" customFormat="1" ht="27">
      <c r="A36" s="78"/>
      <c r="B36" s="66" t="s">
        <v>43</v>
      </c>
      <c r="C36" s="9" t="s">
        <v>10</v>
      </c>
      <c r="D36" s="9" t="s">
        <v>8</v>
      </c>
      <c r="E36" s="35" t="s">
        <v>42</v>
      </c>
      <c r="F36" s="9"/>
      <c r="G36" s="49">
        <f>SUM(G37:G38)</f>
        <v>169</v>
      </c>
      <c r="H36" s="49">
        <f>SUM(H37:H38)</f>
        <v>169</v>
      </c>
    </row>
    <row r="37" spans="1:8" s="4" customFormat="1" ht="114.75" customHeight="1">
      <c r="A37" s="78"/>
      <c r="B37" s="66" t="s">
        <v>58</v>
      </c>
      <c r="C37" s="10" t="s">
        <v>10</v>
      </c>
      <c r="D37" s="10" t="s">
        <v>8</v>
      </c>
      <c r="E37" s="35" t="s">
        <v>72</v>
      </c>
      <c r="F37" s="10" t="s">
        <v>18</v>
      </c>
      <c r="G37" s="45">
        <v>140.9</v>
      </c>
      <c r="H37" s="50">
        <v>140.9</v>
      </c>
    </row>
    <row r="38" spans="1:8" s="4" customFormat="1" ht="72.75" customHeight="1">
      <c r="A38" s="78"/>
      <c r="B38" s="66" t="s">
        <v>101</v>
      </c>
      <c r="C38" s="10" t="s">
        <v>10</v>
      </c>
      <c r="D38" s="10" t="s">
        <v>8</v>
      </c>
      <c r="E38" s="35" t="s">
        <v>72</v>
      </c>
      <c r="F38" s="10" t="s">
        <v>20</v>
      </c>
      <c r="G38" s="28">
        <v>28.1</v>
      </c>
      <c r="H38" s="51">
        <v>28.1</v>
      </c>
    </row>
    <row r="39" spans="1:8" s="4" customFormat="1" ht="27">
      <c r="A39" s="78"/>
      <c r="B39" s="66" t="s">
        <v>33</v>
      </c>
      <c r="C39" s="10" t="s">
        <v>8</v>
      </c>
      <c r="D39" s="10"/>
      <c r="E39" s="35"/>
      <c r="F39" s="10"/>
      <c r="G39" s="45">
        <f>SUM(G40,G44)</f>
        <v>326.1</v>
      </c>
      <c r="H39" s="50">
        <f>SUM(H40,H44)</f>
        <v>326.1</v>
      </c>
    </row>
    <row r="40" spans="1:8" s="4" customFormat="1" ht="45" customHeight="1">
      <c r="A40" s="78"/>
      <c r="B40" s="66" t="s">
        <v>34</v>
      </c>
      <c r="C40" s="10" t="s">
        <v>8</v>
      </c>
      <c r="D40" s="10" t="s">
        <v>14</v>
      </c>
      <c r="E40" s="35"/>
      <c r="F40" s="10"/>
      <c r="G40" s="45">
        <f aca="true" t="shared" si="1" ref="G40:H42">G41</f>
        <v>141.8</v>
      </c>
      <c r="H40" s="50">
        <f t="shared" si="1"/>
        <v>141.8</v>
      </c>
    </row>
    <row r="41" spans="1:8" s="4" customFormat="1" ht="13.5">
      <c r="A41" s="78"/>
      <c r="B41" s="66" t="s">
        <v>107</v>
      </c>
      <c r="C41" s="10" t="s">
        <v>8</v>
      </c>
      <c r="D41" s="10" t="s">
        <v>14</v>
      </c>
      <c r="E41" s="35" t="s">
        <v>108</v>
      </c>
      <c r="F41" s="10"/>
      <c r="G41" s="45">
        <f t="shared" si="1"/>
        <v>141.8</v>
      </c>
      <c r="H41" s="50">
        <f t="shared" si="1"/>
        <v>141.8</v>
      </c>
    </row>
    <row r="42" spans="1:8" s="4" customFormat="1" ht="27">
      <c r="A42" s="78"/>
      <c r="B42" s="66" t="s">
        <v>43</v>
      </c>
      <c r="C42" s="10" t="s">
        <v>8</v>
      </c>
      <c r="D42" s="10" t="s">
        <v>14</v>
      </c>
      <c r="E42" s="35" t="s">
        <v>42</v>
      </c>
      <c r="F42" s="10"/>
      <c r="G42" s="45">
        <f t="shared" si="1"/>
        <v>141.8</v>
      </c>
      <c r="H42" s="50">
        <f t="shared" si="1"/>
        <v>141.8</v>
      </c>
    </row>
    <row r="43" spans="1:8" s="4" customFormat="1" ht="45.75" customHeight="1">
      <c r="A43" s="78"/>
      <c r="B43" s="66" t="s">
        <v>60</v>
      </c>
      <c r="C43" s="10" t="s">
        <v>8</v>
      </c>
      <c r="D43" s="10" t="s">
        <v>14</v>
      </c>
      <c r="E43" s="35" t="s">
        <v>59</v>
      </c>
      <c r="F43" s="10" t="s">
        <v>20</v>
      </c>
      <c r="G43" s="45">
        <v>141.8</v>
      </c>
      <c r="H43" s="50">
        <v>141.8</v>
      </c>
    </row>
    <row r="44" spans="1:8" s="4" customFormat="1" ht="13.5">
      <c r="A44" s="78"/>
      <c r="B44" s="66" t="s">
        <v>35</v>
      </c>
      <c r="C44" s="10" t="s">
        <v>8</v>
      </c>
      <c r="D44" s="10" t="s">
        <v>11</v>
      </c>
      <c r="E44" s="35"/>
      <c r="F44" s="10"/>
      <c r="G44" s="45">
        <f aca="true" t="shared" si="2" ref="G44:H46">G45</f>
        <v>184.3</v>
      </c>
      <c r="H44" s="50">
        <f t="shared" si="2"/>
        <v>184.3</v>
      </c>
    </row>
    <row r="45" spans="1:8" s="4" customFormat="1" ht="45" customHeight="1">
      <c r="A45" s="78"/>
      <c r="B45" s="68" t="s">
        <v>61</v>
      </c>
      <c r="C45" s="10" t="s">
        <v>8</v>
      </c>
      <c r="D45" s="10" t="s">
        <v>11</v>
      </c>
      <c r="E45" s="35" t="s">
        <v>9</v>
      </c>
      <c r="F45" s="10"/>
      <c r="G45" s="45">
        <f t="shared" si="2"/>
        <v>184.3</v>
      </c>
      <c r="H45" s="50">
        <f t="shared" si="2"/>
        <v>184.3</v>
      </c>
    </row>
    <row r="46" spans="1:8" s="4" customFormat="1" ht="110.25">
      <c r="A46" s="78"/>
      <c r="B46" s="66" t="s">
        <v>62</v>
      </c>
      <c r="C46" s="10" t="s">
        <v>8</v>
      </c>
      <c r="D46" s="10" t="s">
        <v>11</v>
      </c>
      <c r="E46" s="35" t="s">
        <v>63</v>
      </c>
      <c r="F46" s="10"/>
      <c r="G46" s="45">
        <f t="shared" si="2"/>
        <v>184.3</v>
      </c>
      <c r="H46" s="50">
        <f t="shared" si="2"/>
        <v>184.3</v>
      </c>
    </row>
    <row r="47" spans="1:8" s="4" customFormat="1" ht="42.75" customHeight="1">
      <c r="A47" s="78"/>
      <c r="B47" s="68" t="s">
        <v>64</v>
      </c>
      <c r="C47" s="9" t="s">
        <v>8</v>
      </c>
      <c r="D47" s="9" t="s">
        <v>11</v>
      </c>
      <c r="E47" s="39" t="s">
        <v>65</v>
      </c>
      <c r="F47" s="9" t="s">
        <v>20</v>
      </c>
      <c r="G47" s="24">
        <v>184.3</v>
      </c>
      <c r="H47" s="49">
        <v>184.3</v>
      </c>
    </row>
    <row r="48" spans="1:8" s="4" customFormat="1" ht="15" customHeight="1">
      <c r="A48" s="78"/>
      <c r="B48" s="68" t="s">
        <v>83</v>
      </c>
      <c r="C48" s="9" t="s">
        <v>24</v>
      </c>
      <c r="D48" s="9"/>
      <c r="E48" s="39"/>
      <c r="F48" s="9"/>
      <c r="G48" s="24">
        <f>G49+G55</f>
        <v>3879.7999999999997</v>
      </c>
      <c r="H48" s="49">
        <f>H49+H55</f>
        <v>4107.299999999999</v>
      </c>
    </row>
    <row r="49" spans="1:8" s="4" customFormat="1" ht="16.5" customHeight="1">
      <c r="A49" s="78"/>
      <c r="B49" s="68" t="s">
        <v>84</v>
      </c>
      <c r="C49" s="9" t="s">
        <v>24</v>
      </c>
      <c r="D49" s="9" t="s">
        <v>12</v>
      </c>
      <c r="E49" s="39"/>
      <c r="F49" s="9"/>
      <c r="G49" s="28">
        <f>G50</f>
        <v>279.4</v>
      </c>
      <c r="H49" s="51">
        <f>H50</f>
        <v>279.4</v>
      </c>
    </row>
    <row r="50" spans="1:8" s="4" customFormat="1" ht="53.25" customHeight="1">
      <c r="A50" s="78"/>
      <c r="B50" s="68" t="s">
        <v>147</v>
      </c>
      <c r="C50" s="9" t="s">
        <v>24</v>
      </c>
      <c r="D50" s="9" t="s">
        <v>12</v>
      </c>
      <c r="E50" s="39" t="s">
        <v>12</v>
      </c>
      <c r="F50" s="9"/>
      <c r="G50" s="28">
        <f>G51+G53</f>
        <v>279.4</v>
      </c>
      <c r="H50" s="51">
        <f>H51+H53</f>
        <v>279.4</v>
      </c>
    </row>
    <row r="51" spans="1:8" s="4" customFormat="1" ht="51" customHeight="1">
      <c r="A51" s="78"/>
      <c r="B51" s="69" t="s">
        <v>156</v>
      </c>
      <c r="C51" s="9" t="s">
        <v>24</v>
      </c>
      <c r="D51" s="9" t="s">
        <v>12</v>
      </c>
      <c r="E51" s="39" t="s">
        <v>109</v>
      </c>
      <c r="F51" s="9"/>
      <c r="G51" s="28">
        <f>G52</f>
        <v>55.7</v>
      </c>
      <c r="H51" s="51">
        <f>H52</f>
        <v>55.7</v>
      </c>
    </row>
    <row r="52" spans="1:8" s="4" customFormat="1" ht="79.5" customHeight="1">
      <c r="A52" s="78"/>
      <c r="B52" s="69" t="s">
        <v>157</v>
      </c>
      <c r="C52" s="9" t="s">
        <v>24</v>
      </c>
      <c r="D52" s="9" t="s">
        <v>12</v>
      </c>
      <c r="E52" s="39" t="s">
        <v>141</v>
      </c>
      <c r="F52" s="9" t="s">
        <v>22</v>
      </c>
      <c r="G52" s="28">
        <v>55.7</v>
      </c>
      <c r="H52" s="51">
        <v>55.7</v>
      </c>
    </row>
    <row r="53" spans="1:8" s="4" customFormat="1" ht="33" customHeight="1">
      <c r="A53" s="78"/>
      <c r="B53" s="69" t="s">
        <v>148</v>
      </c>
      <c r="C53" s="9" t="s">
        <v>24</v>
      </c>
      <c r="D53" s="9" t="s">
        <v>12</v>
      </c>
      <c r="E53" s="39" t="s">
        <v>110</v>
      </c>
      <c r="F53" s="9"/>
      <c r="G53" s="28">
        <f>G54</f>
        <v>223.7</v>
      </c>
      <c r="H53" s="51">
        <f>H54</f>
        <v>223.7</v>
      </c>
    </row>
    <row r="54" spans="1:8" s="4" customFormat="1" ht="60" customHeight="1">
      <c r="A54" s="78"/>
      <c r="B54" s="68" t="s">
        <v>149</v>
      </c>
      <c r="C54" s="9" t="s">
        <v>24</v>
      </c>
      <c r="D54" s="9" t="s">
        <v>12</v>
      </c>
      <c r="E54" s="39" t="s">
        <v>111</v>
      </c>
      <c r="F54" s="9" t="s">
        <v>20</v>
      </c>
      <c r="G54" s="28">
        <v>223.7</v>
      </c>
      <c r="H54" s="51">
        <v>223.7</v>
      </c>
    </row>
    <row r="55" spans="1:8" s="4" customFormat="1" ht="18" customHeight="1">
      <c r="A55" s="78"/>
      <c r="B55" s="70" t="s">
        <v>112</v>
      </c>
      <c r="C55" s="9" t="s">
        <v>24</v>
      </c>
      <c r="D55" s="9" t="s">
        <v>8</v>
      </c>
      <c r="E55" s="39"/>
      <c r="F55" s="9"/>
      <c r="G55" s="28">
        <f>G56</f>
        <v>3600.3999999999996</v>
      </c>
      <c r="H55" s="51">
        <f>H56</f>
        <v>3827.8999999999996</v>
      </c>
    </row>
    <row r="56" spans="1:8" s="4" customFormat="1" ht="45" customHeight="1">
      <c r="A56" s="78"/>
      <c r="B56" s="68" t="s">
        <v>113</v>
      </c>
      <c r="C56" s="9" t="s">
        <v>24</v>
      </c>
      <c r="D56" s="9" t="s">
        <v>8</v>
      </c>
      <c r="E56" s="39" t="s">
        <v>8</v>
      </c>
      <c r="F56" s="9"/>
      <c r="G56" s="28">
        <f>G57+G59+G61+G63</f>
        <v>3600.3999999999996</v>
      </c>
      <c r="H56" s="51">
        <f>H57+H59+H61+H63</f>
        <v>3827.8999999999996</v>
      </c>
    </row>
    <row r="57" spans="1:8" s="4" customFormat="1" ht="18" customHeight="1">
      <c r="A57" s="78"/>
      <c r="B57" s="71" t="s">
        <v>114</v>
      </c>
      <c r="C57" s="9" t="s">
        <v>24</v>
      </c>
      <c r="D57" s="9" t="s">
        <v>8</v>
      </c>
      <c r="E57" s="39" t="s">
        <v>115</v>
      </c>
      <c r="F57" s="9"/>
      <c r="G57" s="28">
        <f>G58</f>
        <v>2991.7</v>
      </c>
      <c r="H57" s="51">
        <f>H58</f>
        <v>3219.2</v>
      </c>
    </row>
    <row r="58" spans="1:8" s="4" customFormat="1" ht="41.25" customHeight="1">
      <c r="A58" s="78"/>
      <c r="B58" s="68" t="s">
        <v>116</v>
      </c>
      <c r="C58" s="9" t="s">
        <v>24</v>
      </c>
      <c r="D58" s="9" t="s">
        <v>8</v>
      </c>
      <c r="E58" s="39" t="s">
        <v>117</v>
      </c>
      <c r="F58" s="9" t="s">
        <v>20</v>
      </c>
      <c r="G58" s="28">
        <v>2991.7</v>
      </c>
      <c r="H58" s="51">
        <v>3219.2</v>
      </c>
    </row>
    <row r="59" spans="1:8" s="4" customFormat="1" ht="30" customHeight="1">
      <c r="A59" s="78"/>
      <c r="B59" s="68" t="s">
        <v>150</v>
      </c>
      <c r="C59" s="9" t="s">
        <v>24</v>
      </c>
      <c r="D59" s="9" t="s">
        <v>8</v>
      </c>
      <c r="E59" s="39" t="s">
        <v>118</v>
      </c>
      <c r="F59" s="9"/>
      <c r="G59" s="51">
        <f>G60</f>
        <v>100</v>
      </c>
      <c r="H59" s="51">
        <f>H60</f>
        <v>100</v>
      </c>
    </row>
    <row r="60" spans="1:8" s="4" customFormat="1" ht="45" customHeight="1">
      <c r="A60" s="78"/>
      <c r="B60" s="68" t="s">
        <v>151</v>
      </c>
      <c r="C60" s="9" t="s">
        <v>24</v>
      </c>
      <c r="D60" s="9" t="s">
        <v>8</v>
      </c>
      <c r="E60" s="39" t="s">
        <v>119</v>
      </c>
      <c r="F60" s="9" t="s">
        <v>20</v>
      </c>
      <c r="G60" s="51">
        <v>100</v>
      </c>
      <c r="H60" s="51">
        <v>100</v>
      </c>
    </row>
    <row r="61" spans="1:8" s="4" customFormat="1" ht="30" customHeight="1">
      <c r="A61" s="78"/>
      <c r="B61" s="68" t="s">
        <v>120</v>
      </c>
      <c r="C61" s="9" t="s">
        <v>24</v>
      </c>
      <c r="D61" s="9" t="s">
        <v>8</v>
      </c>
      <c r="E61" s="39" t="s">
        <v>121</v>
      </c>
      <c r="F61" s="9"/>
      <c r="G61" s="51">
        <f>G62</f>
        <v>100</v>
      </c>
      <c r="H61" s="51">
        <f>H62</f>
        <v>100</v>
      </c>
    </row>
    <row r="62" spans="1:8" s="4" customFormat="1" ht="44.25" customHeight="1">
      <c r="A62" s="78"/>
      <c r="B62" s="68" t="s">
        <v>122</v>
      </c>
      <c r="C62" s="9" t="s">
        <v>24</v>
      </c>
      <c r="D62" s="9" t="s">
        <v>8</v>
      </c>
      <c r="E62" s="39" t="s">
        <v>123</v>
      </c>
      <c r="F62" s="9" t="s">
        <v>20</v>
      </c>
      <c r="G62" s="51">
        <v>100</v>
      </c>
      <c r="H62" s="51">
        <v>100</v>
      </c>
    </row>
    <row r="63" spans="1:8" s="4" customFormat="1" ht="39" customHeight="1">
      <c r="A63" s="78"/>
      <c r="B63" s="68" t="s">
        <v>124</v>
      </c>
      <c r="C63" s="9" t="s">
        <v>24</v>
      </c>
      <c r="D63" s="9" t="s">
        <v>8</v>
      </c>
      <c r="E63" s="39" t="s">
        <v>125</v>
      </c>
      <c r="F63" s="9"/>
      <c r="G63" s="28">
        <f>G64</f>
        <v>408.7</v>
      </c>
      <c r="H63" s="51">
        <f>H64</f>
        <v>408.7</v>
      </c>
    </row>
    <row r="64" spans="1:8" s="4" customFormat="1" ht="45" customHeight="1">
      <c r="A64" s="78"/>
      <c r="B64" s="68" t="s">
        <v>126</v>
      </c>
      <c r="C64" s="9" t="s">
        <v>24</v>
      </c>
      <c r="D64" s="9" t="s">
        <v>8</v>
      </c>
      <c r="E64" s="39" t="s">
        <v>127</v>
      </c>
      <c r="F64" s="9" t="s">
        <v>20</v>
      </c>
      <c r="G64" s="28">
        <v>408.7</v>
      </c>
      <c r="H64" s="51">
        <v>408.7</v>
      </c>
    </row>
    <row r="65" spans="1:8" s="4" customFormat="1" ht="18.75" customHeight="1">
      <c r="A65" s="78"/>
      <c r="B65" s="69" t="s">
        <v>128</v>
      </c>
      <c r="C65" s="9" t="s">
        <v>25</v>
      </c>
      <c r="D65" s="9"/>
      <c r="E65" s="39"/>
      <c r="F65" s="9"/>
      <c r="G65" s="51">
        <f aca="true" t="shared" si="3" ref="G65:H68">G66</f>
        <v>200</v>
      </c>
      <c r="H65" s="51">
        <f t="shared" si="3"/>
        <v>200</v>
      </c>
    </row>
    <row r="66" spans="1:11" s="4" customFormat="1" ht="15" customHeight="1">
      <c r="A66" s="78"/>
      <c r="B66" s="68" t="s">
        <v>129</v>
      </c>
      <c r="C66" s="9" t="s">
        <v>25</v>
      </c>
      <c r="D66" s="9" t="s">
        <v>24</v>
      </c>
      <c r="E66" s="39"/>
      <c r="F66" s="9"/>
      <c r="G66" s="51">
        <f t="shared" si="3"/>
        <v>200</v>
      </c>
      <c r="H66" s="51">
        <f t="shared" si="3"/>
        <v>200</v>
      </c>
      <c r="K66" s="17"/>
    </row>
    <row r="67" spans="1:11" s="4" customFormat="1" ht="49.5" customHeight="1">
      <c r="A67" s="78"/>
      <c r="B67" s="68" t="s">
        <v>113</v>
      </c>
      <c r="C67" s="9" t="s">
        <v>25</v>
      </c>
      <c r="D67" s="9" t="s">
        <v>24</v>
      </c>
      <c r="E67" s="39" t="s">
        <v>8</v>
      </c>
      <c r="F67" s="9"/>
      <c r="G67" s="51">
        <f t="shared" si="3"/>
        <v>200</v>
      </c>
      <c r="H67" s="51">
        <f t="shared" si="3"/>
        <v>200</v>
      </c>
      <c r="K67" s="17"/>
    </row>
    <row r="68" spans="1:11" s="4" customFormat="1" ht="27">
      <c r="A68" s="78"/>
      <c r="B68" s="68" t="s">
        <v>152</v>
      </c>
      <c r="C68" s="9" t="s">
        <v>25</v>
      </c>
      <c r="D68" s="9" t="s">
        <v>24</v>
      </c>
      <c r="E68" s="39" t="s">
        <v>130</v>
      </c>
      <c r="F68" s="9"/>
      <c r="G68" s="51">
        <f t="shared" si="3"/>
        <v>200</v>
      </c>
      <c r="H68" s="51">
        <f t="shared" si="3"/>
        <v>200</v>
      </c>
      <c r="K68" s="17"/>
    </row>
    <row r="69" spans="1:11" s="4" customFormat="1" ht="43.5" customHeight="1">
      <c r="A69" s="78"/>
      <c r="B69" s="69" t="s">
        <v>153</v>
      </c>
      <c r="C69" s="9" t="s">
        <v>25</v>
      </c>
      <c r="D69" s="9" t="s">
        <v>24</v>
      </c>
      <c r="E69" s="39" t="s">
        <v>131</v>
      </c>
      <c r="F69" s="9" t="s">
        <v>20</v>
      </c>
      <c r="G69" s="51">
        <v>200</v>
      </c>
      <c r="H69" s="51">
        <v>200</v>
      </c>
      <c r="K69" s="17"/>
    </row>
    <row r="70" spans="1:11" s="4" customFormat="1" ht="13.5">
      <c r="A70" s="78"/>
      <c r="B70" s="69" t="s">
        <v>36</v>
      </c>
      <c r="C70" s="9" t="s">
        <v>17</v>
      </c>
      <c r="D70" s="9"/>
      <c r="E70" s="39"/>
      <c r="F70" s="9"/>
      <c r="G70" s="49">
        <f aca="true" t="shared" si="4" ref="G70:H73">G71</f>
        <v>40</v>
      </c>
      <c r="H70" s="49">
        <f t="shared" si="4"/>
        <v>40</v>
      </c>
      <c r="K70" s="17"/>
    </row>
    <row r="71" spans="1:11" s="4" customFormat="1" ht="13.5">
      <c r="A71" s="78"/>
      <c r="B71" s="69" t="s">
        <v>37</v>
      </c>
      <c r="C71" s="9" t="s">
        <v>17</v>
      </c>
      <c r="D71" s="9" t="s">
        <v>17</v>
      </c>
      <c r="E71" s="39"/>
      <c r="F71" s="9"/>
      <c r="G71" s="49">
        <f t="shared" si="4"/>
        <v>40</v>
      </c>
      <c r="H71" s="49">
        <f t="shared" si="4"/>
        <v>40</v>
      </c>
      <c r="K71" s="17"/>
    </row>
    <row r="72" spans="1:11" s="4" customFormat="1" ht="13.5">
      <c r="A72" s="78"/>
      <c r="B72" s="66" t="s">
        <v>107</v>
      </c>
      <c r="C72" s="9" t="s">
        <v>17</v>
      </c>
      <c r="D72" s="9" t="s">
        <v>17</v>
      </c>
      <c r="E72" s="39" t="s">
        <v>108</v>
      </c>
      <c r="F72" s="9"/>
      <c r="G72" s="49">
        <f>G73</f>
        <v>40</v>
      </c>
      <c r="H72" s="49">
        <f>H73</f>
        <v>40</v>
      </c>
      <c r="K72" s="17"/>
    </row>
    <row r="73" spans="1:11" s="4" customFormat="1" ht="27">
      <c r="A73" s="78"/>
      <c r="B73" s="66" t="s">
        <v>43</v>
      </c>
      <c r="C73" s="9" t="s">
        <v>17</v>
      </c>
      <c r="D73" s="9" t="s">
        <v>17</v>
      </c>
      <c r="E73" s="39" t="s">
        <v>42</v>
      </c>
      <c r="F73" s="9"/>
      <c r="G73" s="49">
        <f t="shared" si="4"/>
        <v>40</v>
      </c>
      <c r="H73" s="49">
        <f t="shared" si="4"/>
        <v>40</v>
      </c>
      <c r="K73" s="17"/>
    </row>
    <row r="74" spans="1:9" s="3" customFormat="1" ht="45" customHeight="1">
      <c r="A74" s="78"/>
      <c r="B74" s="68" t="s">
        <v>60</v>
      </c>
      <c r="C74" s="9" t="s">
        <v>17</v>
      </c>
      <c r="D74" s="9" t="s">
        <v>17</v>
      </c>
      <c r="E74" s="35" t="s">
        <v>59</v>
      </c>
      <c r="F74" s="9" t="s">
        <v>20</v>
      </c>
      <c r="G74" s="51">
        <v>40</v>
      </c>
      <c r="H74" s="51">
        <v>40</v>
      </c>
      <c r="I74" s="1"/>
    </row>
    <row r="75" spans="1:9" s="3" customFormat="1" ht="13.5">
      <c r="A75" s="78"/>
      <c r="B75" s="68" t="s">
        <v>38</v>
      </c>
      <c r="C75" s="9" t="s">
        <v>13</v>
      </c>
      <c r="D75" s="9"/>
      <c r="E75" s="35"/>
      <c r="F75" s="9"/>
      <c r="G75" s="49">
        <f>G76</f>
        <v>7894</v>
      </c>
      <c r="H75" s="49">
        <f>H76</f>
        <v>11141.5</v>
      </c>
      <c r="I75" s="1"/>
    </row>
    <row r="76" spans="1:9" s="3" customFormat="1" ht="13.5">
      <c r="A76" s="78"/>
      <c r="B76" s="68" t="s">
        <v>39</v>
      </c>
      <c r="C76" s="9" t="s">
        <v>13</v>
      </c>
      <c r="D76" s="9" t="s">
        <v>12</v>
      </c>
      <c r="E76" s="35"/>
      <c r="F76" s="9"/>
      <c r="G76" s="49">
        <f>SUM(G77,G85,G90)</f>
        <v>7894</v>
      </c>
      <c r="H76" s="49">
        <f>SUM(H77,H85,H90)</f>
        <v>11141.5</v>
      </c>
      <c r="I76" s="1"/>
    </row>
    <row r="77" spans="1:9" s="3" customFormat="1" ht="45" customHeight="1">
      <c r="A77" s="78"/>
      <c r="B77" s="66" t="s">
        <v>154</v>
      </c>
      <c r="C77" s="9" t="s">
        <v>13</v>
      </c>
      <c r="D77" s="9" t="s">
        <v>12</v>
      </c>
      <c r="E77" s="35" t="s">
        <v>15</v>
      </c>
      <c r="F77" s="9"/>
      <c r="G77" s="24">
        <f>SUM(G78,G80,G82)</f>
        <v>7873.5</v>
      </c>
      <c r="H77" s="49">
        <f>SUM(H78,H80,H82)</f>
        <v>8610.5</v>
      </c>
      <c r="I77" s="1"/>
    </row>
    <row r="78" spans="1:9" s="3" customFormat="1" ht="46.5" customHeight="1">
      <c r="A78" s="78"/>
      <c r="B78" s="66" t="s">
        <v>66</v>
      </c>
      <c r="C78" s="9" t="s">
        <v>13</v>
      </c>
      <c r="D78" s="9" t="s">
        <v>12</v>
      </c>
      <c r="E78" s="35" t="s">
        <v>73</v>
      </c>
      <c r="F78" s="9"/>
      <c r="G78" s="24">
        <f>G79</f>
        <v>7565.7</v>
      </c>
      <c r="H78" s="49">
        <f>H79</f>
        <v>8302.7</v>
      </c>
      <c r="I78" s="1"/>
    </row>
    <row r="79" spans="1:9" s="3" customFormat="1" ht="86.25" customHeight="1">
      <c r="A79" s="78"/>
      <c r="B79" s="66" t="s">
        <v>67</v>
      </c>
      <c r="C79" s="10" t="s">
        <v>13</v>
      </c>
      <c r="D79" s="10" t="s">
        <v>12</v>
      </c>
      <c r="E79" s="35" t="s">
        <v>76</v>
      </c>
      <c r="F79" s="10" t="s">
        <v>22</v>
      </c>
      <c r="G79" s="28">
        <v>7565.7</v>
      </c>
      <c r="H79" s="51">
        <v>8302.7</v>
      </c>
      <c r="I79" s="1"/>
    </row>
    <row r="80" spans="1:9" s="3" customFormat="1" ht="45.75" customHeight="1">
      <c r="A80" s="78"/>
      <c r="B80" s="66" t="s">
        <v>140</v>
      </c>
      <c r="C80" s="10" t="s">
        <v>13</v>
      </c>
      <c r="D80" s="10" t="s">
        <v>12</v>
      </c>
      <c r="E80" s="35" t="s">
        <v>74</v>
      </c>
      <c r="F80" s="10"/>
      <c r="G80" s="49">
        <f>G81</f>
        <v>125</v>
      </c>
      <c r="H80" s="49">
        <f>H81</f>
        <v>125</v>
      </c>
      <c r="I80" s="1"/>
    </row>
    <row r="81" spans="1:9" s="3" customFormat="1" ht="44.25" customHeight="1">
      <c r="A81" s="78"/>
      <c r="B81" s="66" t="s">
        <v>68</v>
      </c>
      <c r="C81" s="10" t="s">
        <v>13</v>
      </c>
      <c r="D81" s="10" t="s">
        <v>12</v>
      </c>
      <c r="E81" s="35" t="s">
        <v>75</v>
      </c>
      <c r="F81" s="10" t="s">
        <v>20</v>
      </c>
      <c r="G81" s="51">
        <v>125</v>
      </c>
      <c r="H81" s="51">
        <v>125</v>
      </c>
      <c r="I81" s="1"/>
    </row>
    <row r="82" spans="1:9" s="3" customFormat="1" ht="57.75" customHeight="1">
      <c r="A82" s="78"/>
      <c r="B82" s="66" t="s">
        <v>69</v>
      </c>
      <c r="C82" s="10" t="s">
        <v>13</v>
      </c>
      <c r="D82" s="10" t="s">
        <v>12</v>
      </c>
      <c r="E82" s="35" t="s">
        <v>77</v>
      </c>
      <c r="F82" s="10"/>
      <c r="G82" s="22">
        <f>SUM(G83:G84)</f>
        <v>182.79999999999998</v>
      </c>
      <c r="H82" s="52">
        <f>SUM(H83:H84)</f>
        <v>182.79999999999998</v>
      </c>
      <c r="I82" s="1"/>
    </row>
    <row r="83" spans="1:9" s="3" customFormat="1" ht="102" customHeight="1">
      <c r="A83" s="78"/>
      <c r="B83" s="66" t="s">
        <v>71</v>
      </c>
      <c r="C83" s="10" t="s">
        <v>13</v>
      </c>
      <c r="D83" s="10" t="s">
        <v>12</v>
      </c>
      <c r="E83" s="35" t="s">
        <v>78</v>
      </c>
      <c r="F83" s="10" t="s">
        <v>23</v>
      </c>
      <c r="G83" s="22">
        <v>3.7</v>
      </c>
      <c r="H83" s="52">
        <v>3.7</v>
      </c>
      <c r="I83" s="1"/>
    </row>
    <row r="84" spans="1:9" s="3" customFormat="1" ht="120.75" customHeight="1">
      <c r="A84" s="78"/>
      <c r="B84" s="66" t="s">
        <v>70</v>
      </c>
      <c r="C84" s="10" t="s">
        <v>13</v>
      </c>
      <c r="D84" s="10" t="s">
        <v>12</v>
      </c>
      <c r="E84" s="35" t="s">
        <v>78</v>
      </c>
      <c r="F84" s="10" t="s">
        <v>22</v>
      </c>
      <c r="G84" s="22">
        <v>179.1</v>
      </c>
      <c r="H84" s="52">
        <v>179.1</v>
      </c>
      <c r="I84" s="1"/>
    </row>
    <row r="85" spans="1:9" s="3" customFormat="1" ht="54.75">
      <c r="A85" s="78"/>
      <c r="B85" s="66" t="s">
        <v>79</v>
      </c>
      <c r="C85" s="10" t="s">
        <v>13</v>
      </c>
      <c r="D85" s="10" t="s">
        <v>12</v>
      </c>
      <c r="E85" s="35" t="s">
        <v>25</v>
      </c>
      <c r="F85" s="10"/>
      <c r="G85" s="22">
        <f>G86</f>
        <v>0</v>
      </c>
      <c r="H85" s="52">
        <f>H86</f>
        <v>2510.5</v>
      </c>
      <c r="I85" s="1"/>
    </row>
    <row r="86" spans="1:9" s="3" customFormat="1" ht="21.75" customHeight="1">
      <c r="A86" s="78"/>
      <c r="B86" s="66" t="s">
        <v>82</v>
      </c>
      <c r="C86" s="10" t="s">
        <v>13</v>
      </c>
      <c r="D86" s="10" t="s">
        <v>12</v>
      </c>
      <c r="E86" s="35" t="s">
        <v>80</v>
      </c>
      <c r="F86" s="10"/>
      <c r="G86" s="22">
        <f>SUM(G87:G88)</f>
        <v>0</v>
      </c>
      <c r="H86" s="52">
        <f>SUM(H87:H88)</f>
        <v>2510.5</v>
      </c>
      <c r="I86" s="1"/>
    </row>
    <row r="87" spans="1:8" s="11" customFormat="1" ht="73.5" customHeight="1">
      <c r="A87" s="78"/>
      <c r="B87" s="66" t="s">
        <v>96</v>
      </c>
      <c r="C87" s="10" t="s">
        <v>13</v>
      </c>
      <c r="D87" s="10" t="s">
        <v>12</v>
      </c>
      <c r="E87" s="35" t="s">
        <v>81</v>
      </c>
      <c r="F87" s="10">
        <v>600</v>
      </c>
      <c r="G87" s="46">
        <v>0</v>
      </c>
      <c r="H87" s="53">
        <v>2385</v>
      </c>
    </row>
    <row r="88" spans="1:8" s="11" customFormat="1" ht="69">
      <c r="A88" s="78"/>
      <c r="B88" s="66" t="s">
        <v>97</v>
      </c>
      <c r="C88" s="10" t="s">
        <v>13</v>
      </c>
      <c r="D88" s="10" t="s">
        <v>12</v>
      </c>
      <c r="E88" s="35" t="s">
        <v>159</v>
      </c>
      <c r="F88" s="10" t="s">
        <v>22</v>
      </c>
      <c r="G88" s="46">
        <v>0</v>
      </c>
      <c r="H88" s="53">
        <v>125.5</v>
      </c>
    </row>
    <row r="89" spans="1:8" s="11" customFormat="1" ht="13.5">
      <c r="A89" s="78"/>
      <c r="B89" s="66" t="s">
        <v>107</v>
      </c>
      <c r="C89" s="10" t="s">
        <v>13</v>
      </c>
      <c r="D89" s="10" t="s">
        <v>12</v>
      </c>
      <c r="E89" s="35" t="s">
        <v>108</v>
      </c>
      <c r="F89" s="10"/>
      <c r="G89" s="22">
        <f>G90</f>
        <v>20.5</v>
      </c>
      <c r="H89" s="52">
        <f>H90</f>
        <v>20.5</v>
      </c>
    </row>
    <row r="90" spans="1:8" s="11" customFormat="1" ht="21" customHeight="1">
      <c r="A90" s="78"/>
      <c r="B90" s="66" t="s">
        <v>43</v>
      </c>
      <c r="C90" s="10" t="s">
        <v>13</v>
      </c>
      <c r="D90" s="10" t="s">
        <v>12</v>
      </c>
      <c r="E90" s="35" t="s">
        <v>42</v>
      </c>
      <c r="F90" s="10"/>
      <c r="G90" s="22">
        <f>G91</f>
        <v>20.5</v>
      </c>
      <c r="H90" s="52">
        <f>H91</f>
        <v>20.5</v>
      </c>
    </row>
    <row r="91" spans="1:8" s="11" customFormat="1" ht="63" customHeight="1">
      <c r="A91" s="78"/>
      <c r="B91" s="66" t="s">
        <v>98</v>
      </c>
      <c r="C91" s="10" t="s">
        <v>13</v>
      </c>
      <c r="D91" s="10" t="s">
        <v>12</v>
      </c>
      <c r="E91" s="35" t="s">
        <v>85</v>
      </c>
      <c r="F91" s="10" t="s">
        <v>22</v>
      </c>
      <c r="G91" s="46">
        <v>20.5</v>
      </c>
      <c r="H91" s="53">
        <v>20.5</v>
      </c>
    </row>
    <row r="92" spans="1:8" s="11" customFormat="1" ht="13.5">
      <c r="A92" s="78"/>
      <c r="B92" s="66" t="s">
        <v>40</v>
      </c>
      <c r="C92" s="9" t="s">
        <v>11</v>
      </c>
      <c r="D92" s="9"/>
      <c r="E92" s="35"/>
      <c r="F92" s="10"/>
      <c r="G92" s="22">
        <f>SUM(G93,G98)</f>
        <v>804.3</v>
      </c>
      <c r="H92" s="52">
        <f>SUM(H93,H98)</f>
        <v>781.6</v>
      </c>
    </row>
    <row r="93" spans="1:8" s="11" customFormat="1" ht="13.5">
      <c r="A93" s="78"/>
      <c r="B93" s="66" t="s">
        <v>41</v>
      </c>
      <c r="C93" s="9" t="s">
        <v>11</v>
      </c>
      <c r="D93" s="9" t="s">
        <v>12</v>
      </c>
      <c r="E93" s="35"/>
      <c r="F93" s="10"/>
      <c r="G93" s="52">
        <f>G94</f>
        <v>375</v>
      </c>
      <c r="H93" s="52">
        <f>H94</f>
        <v>375</v>
      </c>
    </row>
    <row r="94" spans="1:8" s="11" customFormat="1" ht="58.5" customHeight="1">
      <c r="A94" s="78"/>
      <c r="B94" s="68" t="s">
        <v>87</v>
      </c>
      <c r="C94" s="9" t="s">
        <v>11</v>
      </c>
      <c r="D94" s="9" t="s">
        <v>12</v>
      </c>
      <c r="E94" s="35" t="s">
        <v>24</v>
      </c>
      <c r="F94" s="10"/>
      <c r="G94" s="52">
        <f>G95</f>
        <v>375</v>
      </c>
      <c r="H94" s="52">
        <f>H95</f>
        <v>375</v>
      </c>
    </row>
    <row r="95" spans="1:8" s="11" customFormat="1" ht="15.75" customHeight="1">
      <c r="A95" s="78"/>
      <c r="B95" s="68" t="s">
        <v>155</v>
      </c>
      <c r="C95" s="9" t="s">
        <v>11</v>
      </c>
      <c r="D95" s="9" t="s">
        <v>12</v>
      </c>
      <c r="E95" s="35" t="s">
        <v>88</v>
      </c>
      <c r="F95" s="10"/>
      <c r="G95" s="52">
        <f>SUM(G96:G97)</f>
        <v>375</v>
      </c>
      <c r="H95" s="52">
        <f>SUM(H96:H97)</f>
        <v>375</v>
      </c>
    </row>
    <row r="96" spans="1:8" s="4" customFormat="1" ht="48.75" customHeight="1">
      <c r="A96" s="78"/>
      <c r="B96" s="68" t="s">
        <v>89</v>
      </c>
      <c r="C96" s="9" t="s">
        <v>11</v>
      </c>
      <c r="D96" s="9" t="s">
        <v>12</v>
      </c>
      <c r="E96" s="35" t="s">
        <v>90</v>
      </c>
      <c r="F96" s="9" t="s">
        <v>20</v>
      </c>
      <c r="G96" s="24">
        <v>3.7</v>
      </c>
      <c r="H96" s="49">
        <v>3.7</v>
      </c>
    </row>
    <row r="97" spans="1:8" s="4" customFormat="1" ht="29.25" customHeight="1">
      <c r="A97" s="78"/>
      <c r="B97" s="68" t="s">
        <v>99</v>
      </c>
      <c r="C97" s="9" t="s">
        <v>11</v>
      </c>
      <c r="D97" s="9" t="s">
        <v>12</v>
      </c>
      <c r="E97" s="35" t="s">
        <v>90</v>
      </c>
      <c r="F97" s="9" t="s">
        <v>23</v>
      </c>
      <c r="G97" s="24">
        <v>371.3</v>
      </c>
      <c r="H97" s="49">
        <v>371.3</v>
      </c>
    </row>
    <row r="98" spans="1:8" s="4" customFormat="1" ht="13.5">
      <c r="A98" s="78"/>
      <c r="B98" s="66" t="s">
        <v>139</v>
      </c>
      <c r="C98" s="9" t="s">
        <v>11</v>
      </c>
      <c r="D98" s="9" t="s">
        <v>8</v>
      </c>
      <c r="E98" s="39"/>
      <c r="F98" s="9"/>
      <c r="G98" s="28">
        <f>G99</f>
        <v>429.3</v>
      </c>
      <c r="H98" s="51">
        <f>H99</f>
        <v>406.6</v>
      </c>
    </row>
    <row r="99" spans="1:8" s="4" customFormat="1" ht="13.5">
      <c r="A99" s="78"/>
      <c r="B99" s="66" t="s">
        <v>132</v>
      </c>
      <c r="C99" s="9" t="s">
        <v>11</v>
      </c>
      <c r="D99" s="9" t="s">
        <v>8</v>
      </c>
      <c r="E99" s="39" t="s">
        <v>108</v>
      </c>
      <c r="F99" s="9"/>
      <c r="G99" s="28">
        <f>G100</f>
        <v>429.3</v>
      </c>
      <c r="H99" s="51">
        <f>H100</f>
        <v>406.6</v>
      </c>
    </row>
    <row r="100" spans="1:8" s="4" customFormat="1" ht="27">
      <c r="A100" s="78"/>
      <c r="B100" s="66" t="s">
        <v>43</v>
      </c>
      <c r="C100" s="9" t="s">
        <v>11</v>
      </c>
      <c r="D100" s="9" t="s">
        <v>8</v>
      </c>
      <c r="E100" s="39" t="s">
        <v>42</v>
      </c>
      <c r="F100" s="9"/>
      <c r="G100" s="24">
        <f>SUM(G101:G102)</f>
        <v>429.3</v>
      </c>
      <c r="H100" s="49">
        <f>SUM(H101:H102)</f>
        <v>406.6</v>
      </c>
    </row>
    <row r="101" spans="1:8" s="4" customFormat="1" ht="29.25" customHeight="1">
      <c r="A101" s="78"/>
      <c r="B101" s="68" t="s">
        <v>133</v>
      </c>
      <c r="C101" s="9" t="s">
        <v>11</v>
      </c>
      <c r="D101" s="9" t="s">
        <v>8</v>
      </c>
      <c r="E101" s="39" t="s">
        <v>134</v>
      </c>
      <c r="F101" s="9" t="s">
        <v>21</v>
      </c>
      <c r="G101" s="28">
        <v>390</v>
      </c>
      <c r="H101" s="51">
        <v>365.3</v>
      </c>
    </row>
    <row r="102" spans="1:8" s="4" customFormat="1" ht="42.75" customHeight="1">
      <c r="A102" s="78"/>
      <c r="B102" s="66" t="s">
        <v>135</v>
      </c>
      <c r="C102" s="9" t="s">
        <v>11</v>
      </c>
      <c r="D102" s="9" t="s">
        <v>8</v>
      </c>
      <c r="E102" s="39" t="s">
        <v>136</v>
      </c>
      <c r="F102" s="9" t="s">
        <v>21</v>
      </c>
      <c r="G102" s="28">
        <v>39.3</v>
      </c>
      <c r="H102" s="51">
        <v>41.3</v>
      </c>
    </row>
    <row r="103" spans="1:8" s="4" customFormat="1" ht="13.5">
      <c r="A103" s="78"/>
      <c r="B103" s="66" t="s">
        <v>91</v>
      </c>
      <c r="C103" s="9" t="s">
        <v>9</v>
      </c>
      <c r="D103" s="9"/>
      <c r="E103" s="35"/>
      <c r="F103" s="9"/>
      <c r="G103" s="49">
        <f aca="true" t="shared" si="5" ref="G103:H106">G104</f>
        <v>71</v>
      </c>
      <c r="H103" s="49">
        <f t="shared" si="5"/>
        <v>71</v>
      </c>
    </row>
    <row r="104" spans="1:8" s="4" customFormat="1" ht="13.5">
      <c r="A104" s="78"/>
      <c r="B104" s="66" t="s">
        <v>92</v>
      </c>
      <c r="C104" s="9" t="s">
        <v>9</v>
      </c>
      <c r="D104" s="9" t="s">
        <v>10</v>
      </c>
      <c r="E104" s="35"/>
      <c r="F104" s="9"/>
      <c r="G104" s="49">
        <f t="shared" si="5"/>
        <v>71</v>
      </c>
      <c r="H104" s="49">
        <f t="shared" si="5"/>
        <v>71</v>
      </c>
    </row>
    <row r="105" spans="1:8" s="4" customFormat="1" ht="13.5">
      <c r="A105" s="78"/>
      <c r="B105" s="66" t="s">
        <v>107</v>
      </c>
      <c r="C105" s="9" t="s">
        <v>9</v>
      </c>
      <c r="D105" s="9" t="s">
        <v>10</v>
      </c>
      <c r="E105" s="35" t="s">
        <v>108</v>
      </c>
      <c r="F105" s="9"/>
      <c r="G105" s="49">
        <f>G106</f>
        <v>71</v>
      </c>
      <c r="H105" s="49">
        <f>H106</f>
        <v>71</v>
      </c>
    </row>
    <row r="106" spans="1:8" s="4" customFormat="1" ht="27">
      <c r="A106" s="78"/>
      <c r="B106" s="66" t="s">
        <v>43</v>
      </c>
      <c r="C106" s="9" t="s">
        <v>9</v>
      </c>
      <c r="D106" s="9" t="s">
        <v>10</v>
      </c>
      <c r="E106" s="35" t="s">
        <v>42</v>
      </c>
      <c r="F106" s="9"/>
      <c r="G106" s="49">
        <f t="shared" si="5"/>
        <v>71</v>
      </c>
      <c r="H106" s="49">
        <f t="shared" si="5"/>
        <v>71</v>
      </c>
    </row>
    <row r="107" spans="1:8" s="4" customFormat="1" ht="43.5" customHeight="1">
      <c r="A107" s="78"/>
      <c r="B107" s="68" t="s">
        <v>68</v>
      </c>
      <c r="C107" s="9" t="s">
        <v>9</v>
      </c>
      <c r="D107" s="9" t="s">
        <v>10</v>
      </c>
      <c r="E107" s="35" t="s">
        <v>59</v>
      </c>
      <c r="F107" s="9" t="s">
        <v>20</v>
      </c>
      <c r="G107" s="51">
        <v>71</v>
      </c>
      <c r="H107" s="51">
        <v>71</v>
      </c>
    </row>
    <row r="108" spans="1:8" s="27" customFormat="1" ht="30.75">
      <c r="A108" s="73">
        <v>730</v>
      </c>
      <c r="B108" s="72" t="s">
        <v>158</v>
      </c>
      <c r="C108" s="55"/>
      <c r="D108" s="55"/>
      <c r="E108" s="56"/>
      <c r="F108" s="55"/>
      <c r="G108" s="57">
        <f aca="true" t="shared" si="6" ref="G108:H112">G109</f>
        <v>10</v>
      </c>
      <c r="H108" s="57">
        <f t="shared" si="6"/>
        <v>10</v>
      </c>
    </row>
    <row r="109" spans="1:8" s="27" customFormat="1" ht="15" customHeight="1">
      <c r="A109" s="74"/>
      <c r="B109" s="65" t="s">
        <v>28</v>
      </c>
      <c r="C109" s="10" t="s">
        <v>12</v>
      </c>
      <c r="D109" s="10"/>
      <c r="E109" s="35"/>
      <c r="F109" s="10"/>
      <c r="G109" s="49">
        <f t="shared" si="6"/>
        <v>10</v>
      </c>
      <c r="H109" s="49">
        <f t="shared" si="6"/>
        <v>10</v>
      </c>
    </row>
    <row r="110" spans="1:8" s="4" customFormat="1" ht="54.75">
      <c r="A110" s="74"/>
      <c r="B110" s="66" t="s">
        <v>94</v>
      </c>
      <c r="C110" s="10" t="s">
        <v>12</v>
      </c>
      <c r="D110" s="10" t="s">
        <v>8</v>
      </c>
      <c r="E110" s="35"/>
      <c r="F110" s="10"/>
      <c r="G110" s="49">
        <f t="shared" si="6"/>
        <v>10</v>
      </c>
      <c r="H110" s="49">
        <f t="shared" si="6"/>
        <v>10</v>
      </c>
    </row>
    <row r="111" spans="1:8" s="4" customFormat="1" ht="15" customHeight="1">
      <c r="A111" s="74"/>
      <c r="B111" s="66" t="s">
        <v>107</v>
      </c>
      <c r="C111" s="10" t="s">
        <v>12</v>
      </c>
      <c r="D111" s="10" t="s">
        <v>8</v>
      </c>
      <c r="E111" s="35" t="s">
        <v>108</v>
      </c>
      <c r="F111" s="10"/>
      <c r="G111" s="49">
        <f>G112</f>
        <v>10</v>
      </c>
      <c r="H111" s="49">
        <f>H112</f>
        <v>10</v>
      </c>
    </row>
    <row r="112" spans="1:8" s="4" customFormat="1" ht="27">
      <c r="A112" s="75"/>
      <c r="B112" s="66" t="s">
        <v>43</v>
      </c>
      <c r="C112" s="10" t="s">
        <v>12</v>
      </c>
      <c r="D112" s="10" t="s">
        <v>8</v>
      </c>
      <c r="E112" s="35" t="s">
        <v>42</v>
      </c>
      <c r="F112" s="10"/>
      <c r="G112" s="49">
        <f t="shared" si="6"/>
        <v>10</v>
      </c>
      <c r="H112" s="49">
        <f t="shared" si="6"/>
        <v>10</v>
      </c>
    </row>
    <row r="113" spans="1:8" s="4" customFormat="1" ht="45.75" customHeight="1">
      <c r="A113" s="76"/>
      <c r="B113" s="66" t="s">
        <v>95</v>
      </c>
      <c r="C113" s="10" t="s">
        <v>12</v>
      </c>
      <c r="D113" s="10" t="s">
        <v>8</v>
      </c>
      <c r="E113" s="35" t="s">
        <v>93</v>
      </c>
      <c r="F113" s="10" t="s">
        <v>20</v>
      </c>
      <c r="G113" s="51">
        <v>10</v>
      </c>
      <c r="H113" s="51">
        <v>10</v>
      </c>
    </row>
    <row r="114" spans="1:8" s="6" customFormat="1" ht="15">
      <c r="A114" s="21"/>
      <c r="B114" s="18" t="s">
        <v>0</v>
      </c>
      <c r="C114" s="31"/>
      <c r="D114" s="31"/>
      <c r="E114" s="40"/>
      <c r="F114" s="32"/>
      <c r="G114" s="26">
        <f>SUM(G9,G108)</f>
        <v>23793.8</v>
      </c>
      <c r="H114" s="54">
        <f>SUM(H9,H108)</f>
        <v>27359.8</v>
      </c>
    </row>
    <row r="115" spans="3:6" ht="12.75">
      <c r="C115" s="33"/>
      <c r="D115" s="33"/>
      <c r="E115" s="41"/>
      <c r="F115" s="33"/>
    </row>
    <row r="116" spans="2:6" ht="12.75">
      <c r="B116" s="1"/>
      <c r="C116" s="34"/>
      <c r="D116" s="34"/>
      <c r="E116" s="42"/>
      <c r="F116" s="34"/>
    </row>
    <row r="117" spans="2:6" ht="12.75">
      <c r="B117" s="1"/>
      <c r="C117" s="34"/>
      <c r="D117" s="34"/>
      <c r="E117" s="42"/>
      <c r="F117" s="34"/>
    </row>
    <row r="118" spans="2:8" ht="12.75">
      <c r="B118" s="1"/>
      <c r="C118" s="12"/>
      <c r="D118" s="12"/>
      <c r="E118" s="43"/>
      <c r="G118" s="25"/>
      <c r="H118" s="25"/>
    </row>
  </sheetData>
  <sheetProtection/>
  <mergeCells count="8">
    <mergeCell ref="A108:A113"/>
    <mergeCell ref="A9:A107"/>
    <mergeCell ref="D1:F1"/>
    <mergeCell ref="D3:F3"/>
    <mergeCell ref="F2:H2"/>
    <mergeCell ref="G1:H1"/>
    <mergeCell ref="G3:H3"/>
    <mergeCell ref="A5:H5"/>
  </mergeCells>
  <printOptions/>
  <pageMargins left="0.3937007874015748" right="0.1968503937007874" top="0.5905511811023623" bottom="0.5905511811023623" header="0" footer="0"/>
  <pageSetup fitToHeight="6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2015-11-09T08:09:31Z</cp:lastPrinted>
  <dcterms:created xsi:type="dcterms:W3CDTF">1996-10-08T23:32:33Z</dcterms:created>
  <dcterms:modified xsi:type="dcterms:W3CDTF">2015-12-14T16:29:44Z</dcterms:modified>
  <cp:category/>
  <cp:version/>
  <cp:contentType/>
  <cp:contentStatus/>
</cp:coreProperties>
</file>